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9"/>
  </bookViews>
  <sheets>
    <sheet name="สรุป" sheetId="1" r:id="rId1"/>
    <sheet name="ย.1" sheetId="2" r:id="rId2"/>
    <sheet name="ย.3" sheetId="3" r:id="rId3"/>
    <sheet name="ย.4" sheetId="4" r:id="rId4"/>
    <sheet name="ย.5" sheetId="5" r:id="rId5"/>
    <sheet name="ย.6" sheetId="6" r:id="rId6"/>
    <sheet name="ย.7" sheetId="7" r:id="rId7"/>
    <sheet name="ย.8" sheetId="8" r:id="rId8"/>
    <sheet name="ย.9" sheetId="9" r:id="rId9"/>
    <sheet name="ย.10" sheetId="10" r:id="rId10"/>
  </sheets>
  <definedNames>
    <definedName name="_xlnm.Print_Titles" localSheetId="3">'ย.4'!$6:$11</definedName>
    <definedName name="_xlnm.Print_Titles" localSheetId="6">'ย.7'!$6:$11</definedName>
  </definedNames>
  <calcPr fullCalcOnLoad="1"/>
</workbook>
</file>

<file path=xl/sharedStrings.xml><?xml version="1.0" encoding="utf-8"?>
<sst xmlns="http://schemas.openxmlformats.org/spreadsheetml/2006/main" count="743" uniqueCount="198">
  <si>
    <t>บัญชีสรุปจำนวนโครงการและงบประมาณ</t>
  </si>
  <si>
    <t>องค์การบริหารส่วนตำบลพระพุทธ</t>
  </si>
  <si>
    <t>จำนวนโครงการ</t>
  </si>
  <si>
    <t>ที่ดำเนินการ</t>
  </si>
  <si>
    <t>คิดเป็นร้อยละ</t>
  </si>
  <si>
    <t>จำนวน</t>
  </si>
  <si>
    <t>งบประมาณ</t>
  </si>
  <si>
    <t>หน่วย</t>
  </si>
  <si>
    <t>ดำเนินการ</t>
  </si>
  <si>
    <t>ของงบประมาณ</t>
  </si>
  <si>
    <t>ทั้งหมด</t>
  </si>
  <si>
    <t>1. ยุทธศาสตร์การสานต่อแนวทางพระราชดำริ</t>
  </si>
  <si>
    <t>ของโครงการ</t>
  </si>
  <si>
    <t xml:space="preserve">   1.1 แผนงานการเกษตร</t>
  </si>
  <si>
    <t>รวม</t>
  </si>
  <si>
    <t>2. ยุทธศาสตร์ด้านการพัฒนาการเกษตร</t>
  </si>
  <si>
    <t xml:space="preserve">   2.1 แผนงานการเกษตร</t>
  </si>
  <si>
    <t>3. ยุทธศาสตร์ด้านการพัฒนาสังคม</t>
  </si>
  <si>
    <t xml:space="preserve">   3.1 แผนงานสังคมสงเคราะห์</t>
  </si>
  <si>
    <t xml:space="preserve">   3.2 แผนงานสร้างความเข้มแข็งของชุมชน</t>
  </si>
  <si>
    <t xml:space="preserve">   3.3 แผนงานงบกลาง</t>
  </si>
  <si>
    <t>4. ยุทธศาสตร์การพัฒนาด้านโครงสร้างพื้นฐาน</t>
  </si>
  <si>
    <t xml:space="preserve">   4.1 แผนงานอุตสาหกรรมและการโยธา</t>
  </si>
  <si>
    <t>5. ยุทธศาสตร์ด้านการบริหารจัดการบ้านเมืองที่ดี</t>
  </si>
  <si>
    <t xml:space="preserve">   5.1 แผนงานการบริหารงานทั่วไป</t>
  </si>
  <si>
    <t>6. ยุทธศาสตร์การพัฒนาสาธารณสุข</t>
  </si>
  <si>
    <t xml:space="preserve">   6.1 แผนงานสาธารณสุข</t>
  </si>
  <si>
    <t>7. ยุทธศาสตร์ด้านการพัฒนาการศึกษา</t>
  </si>
  <si>
    <t xml:space="preserve">   7.1 แผนงานการศึกษา</t>
  </si>
  <si>
    <t>8. ยุทธศาสตร์การอนุรักษ์ทรัพยากรธรรมชาติและสิ่งแวดล้อม</t>
  </si>
  <si>
    <t>9. ยุทธศาสตร์ด้านการพัฒนาศาสนา-วัฒนธรรม ประเพณีและกีฬา</t>
  </si>
  <si>
    <t xml:space="preserve">   9.1 แผนงานการศาสนาวัฒนธรรมและนันทนาการ</t>
  </si>
  <si>
    <t>10. ยุทธศาสตร์ด้านการรักษาความปลอดภัยในชีวิตและทรัพย์สิน</t>
  </si>
  <si>
    <t xml:space="preserve">   10.1 แผนงานการรักษาความสงบภายใน</t>
  </si>
  <si>
    <t>รวมทั้งสิ้น</t>
  </si>
  <si>
    <t>กองช่าง</t>
  </si>
  <si>
    <t>บัญชีโครงการ/กิจกรรม/งบประมาณ</t>
  </si>
  <si>
    <t>ลำดับที่</t>
  </si>
  <si>
    <t>โครงการ</t>
  </si>
  <si>
    <t>งบ</t>
  </si>
  <si>
    <t>ประมาณ</t>
  </si>
  <si>
    <t>(บาท)</t>
  </si>
  <si>
    <t>สถานที่</t>
  </si>
  <si>
    <t>ผิดชอบ</t>
  </si>
  <si>
    <t>หลัก</t>
  </si>
  <si>
    <t>งานรับ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</si>
  <si>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</si>
  <si>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</si>
  <si>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</si>
  <si>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</si>
  <si>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</si>
  <si>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</si>
  <si>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</si>
  <si>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</si>
  <si>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</si>
  <si>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</si>
  <si>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</si>
  <si>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</si>
  <si>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รายละเอียดของกิจกรรม</t>
  </si>
  <si>
    <t>ที่เกิดขึ้นจากโครงการ</t>
  </si>
  <si>
    <t>กองการศึกษาฯ</t>
  </si>
  <si>
    <t>อบต.พระพุทธ</t>
  </si>
  <si>
    <t>โครงการจัดเก็บภาษีเคลื่อนที่</t>
  </si>
  <si>
    <t>กองคลัง</t>
  </si>
  <si>
    <t>โครงการจัดทำแผนที่ภาษีและทะเบียนทรัพย์สิน</t>
  </si>
  <si>
    <t>โครงการป้องกันและควบคุมโรคไข้เลือดออก</t>
  </si>
  <si>
    <t>โครงการป้องกันและควบคุมโรคพิษสุนัขบ้า</t>
  </si>
  <si>
    <t>6. ยุทธศาสตร์ด้านการพัฒนาสาธารณสุข</t>
  </si>
  <si>
    <t>โครงการศึกษาดูงานศูนย์พัฒนาเด็กเล็กต้นแบบ</t>
  </si>
  <si>
    <t>โครงการศึกษาแหล่งเรียนรู้นอกสถานที่</t>
  </si>
  <si>
    <t>8. ยุทธศาสตร์ด้านการอนุรักษ์ทรัพยากรธรรมชาติและสิ่งแวดล้อม</t>
  </si>
  <si>
    <t>9. ยุทธศาสตร์ด้านการพัฒนาศาสนา-วัฒนธรรม ประเพณี และกีฬา</t>
  </si>
  <si>
    <t>ยุทธศาสตร์/แผนงาน</t>
  </si>
  <si>
    <t xml:space="preserve">องค์การบริหารส่วนตำบลพระพุทธ  </t>
  </si>
  <si>
    <t>สำนักปลัด</t>
  </si>
  <si>
    <t>โครงการส่งเสริมสนับสนุนการดำเนินชีวิตตามหลักปรัชญาของเศรษฐกิจพอเพียง</t>
  </si>
  <si>
    <t>โครงการพัฒนาคุณภาพชีวิตผู้สูงอายุ</t>
  </si>
  <si>
    <t>โครงการส่งเสริมและพัฒนาศักยภาพคนพิการและผู้ด้อยโอกาส</t>
  </si>
  <si>
    <t>โครงการส่งเสริมอาชีพและเพิ่มรายได้ให้กับประชาชน</t>
  </si>
  <si>
    <t>โครงการเสริมสร้างครอบครัวอบอุ่นเข้มแข็ง</t>
  </si>
  <si>
    <t>จัดอบรมให้ความรู้และพัฒนาคุณภาพชีวิตผู้สูงอายุ ต.พระพุทธ</t>
  </si>
  <si>
    <t>จัดอบรมให้ความรู้และส่งเสริมและพัฒนาศักยภาพคนพิการและผู้ด้อยโอกาส</t>
  </si>
  <si>
    <t>จัดโครงการฝึกอบรมส่งเสริมอาชีพและเพิ่มรายได้ให้กับประชาชนในตำบลพระพุทธ</t>
  </si>
  <si>
    <t>จัดอบรมเสริมสร้างครอบครัวอบอุ่นเข้มแข็งให้กับประชาชนในตำบลพระพุทธ</t>
  </si>
  <si>
    <t>โครงการสนับสนุนการสร้างหลักประกันรายได้ให้แก่ผู้สูงอายุ</t>
  </si>
  <si>
    <t>โครงการสนับสนุนการเสริมสร้างสวัสดิการทางสังคมให้แก่คนพิการหรือทุพพลภาพ</t>
  </si>
  <si>
    <t>โครงการสนับสนุนการจัดสวัสดิการทางสังคมแก่ผู้ด้อยโอกาสทางสังคม</t>
  </si>
  <si>
    <t>จ่ายเงินเบี้ยยังชีพผู้สูงอายุ ในตำบลพระพุทธ  ภายในวันที่ 10 ของทุกเดือน</t>
  </si>
  <si>
    <t>จ่ายเงินเบี้ยยังชีพผู้พิการ ในตำบลพระพุทธ  ภายในวันที่ 10 ของทุกเดือน</t>
  </si>
  <si>
    <t>จ่ายเงินเบี้ยยังชีพผู้ป่วยเอดส์  ในตำบลพระพุทธ  ภายในวันที่ 10 ของทุกเดือน</t>
  </si>
  <si>
    <t>โครงการอบรมให้ความรู้เพื่อเพิ่มศักยภาพในการปฏิบัติงาน</t>
  </si>
  <si>
    <t>จัดฝึกอบรมการจัดทำแผนที่ภาษีและทะเบียนทรัพย์สิน</t>
  </si>
  <si>
    <t>จัดหน่วยให้บริการจัดเก็บภาษีนอกสถานที่ภายในตำบลพระพุทธ</t>
  </si>
  <si>
    <t>จัดอบรมส่งเสริมและให้ความรู้เพื่อเพิ่มศักยภาพในการปฏิบัติงานให้กับพนักงานส่วนตำล และคณะผู้บริหาร อบต.พระพุทธ</t>
  </si>
  <si>
    <t>อำเภอเฉลิมพระเกียรติ</t>
  </si>
  <si>
    <t>โครงการสำรวจข้อมูลจำนวนสัตว์และขึ้นทะเบียนจำนวนสัตว์ตามโครงการสัตว์ปลอดโรค คนปลอดภัย จากโรคพิษสุนัขบ้า  ตามพระปณิธาน พลเอกหญิง พลเรือเอกหญิง พลอากาศเอกหญิง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</t>
  </si>
  <si>
    <t>เงินอุดหนุนการดำเนินงานตามแนวทางโครงการพระราชดำริด้านสาธารณสุข</t>
  </si>
  <si>
    <t>สำรวจและขึ้นทะเบียนสุนัข และแมวในเขตพื้นที่ตำบลพระพุทธ</t>
  </si>
  <si>
    <t>พ่นเคมีกำจัดยุงลายในเขตพื้นที่ตำบลพระพุทธและมอบทรายอะเบท จัดรถประชาสัมพันธ์ ติดตั้งป้ายรณรงค์การป้องกันโรคไข้เลือดออก และจัดทำสื่อแผ่นพับให้ความรู้</t>
  </si>
  <si>
    <t>ให้บริการฉีดวัคซีนสุนัขและแมว ในเขตพื้นที่ตำบลพระพุทธ แจกแผ่นพับประชาสัมพันธ์ให้ความรู้เกี่ยวกับเรื่องโรคพิษสุนัขบ้า</t>
  </si>
  <si>
    <t>อุดหนุนเงินงบประมาณให้กับคณะกรรมการหมู่บ้านเพื่อดำเนินงานตามแนวทางโครงการพระราชดำริด้านสาธารณสุข จำนวน 12 หมู่บ้าน</t>
  </si>
  <si>
    <t>โครงการสนับสนุนค่าใช้จ่ายการบริหารสถานศึกษา</t>
  </si>
  <si>
    <t>โครงการอาหารกลางวันแก่เด็กนักเรียนชั้นอนุบาล-ชั้นประถมศึกษาปีที่ 6</t>
  </si>
  <si>
    <t>จัดอบรมศึกษาดูงานศูนย์พัฒนาเด็กเล็กต้นแบบ เพื่อเพิ่มพูนความรู้ ความสามารถ ให้กับคณะกรรมการศูนย์พัฒนาเด็กเล็ ครู และบุคลากรทางการศึกษา</t>
  </si>
  <si>
    <t>จัดซื้อวัสดุอาหารเสริม (นม) โรงเรียนสำหรับเด็กก่อนวัยเรียนจนถึง นักเรียนชั้นประถมศึกษาปีที่ 6 ในเขตตำบลพระพุทธ</t>
  </si>
  <si>
    <t>อุดหนุนโครงการอาหารกลางวันให้เด็กนักเรียนระดับชั้นอนุบาลถึงประถมศึกษาปีที่ 6  ให้กับโรงเรียนในเขตพื้นที่ตำบลพระพุทธ</t>
  </si>
  <si>
    <t>ศพด.อบต.พระพุทธ/รร.ในเขตพื้นที่ อบต.พระพุทธ จำนวน 4 โรงเรียน</t>
  </si>
  <si>
    <t>โครงการจัดซื้ออาหารเสริม (นม) โรงเรียนสำหรับเด็กก่อนวัยเรียน จนถึงนักเรียนชั้นประถมศึกษาปีที่ 6 ในเขตตำบลพระพุทธ</t>
  </si>
  <si>
    <t>ศูนย์พัฒนาเด็กเล็กอบต.พระพุทธ/แหล่งเรียนรู้นอกสถานที่</t>
  </si>
  <si>
    <t>โครงการอบรมให้ความรู้การจัดการขยะมูลฝอยและสิ่งปฏิกูล</t>
  </si>
  <si>
    <t>โครงการท้องถิ่นไทย รวมใจภักดิ์ รักษ์พื้นที่สีเขียว</t>
  </si>
  <si>
    <t>บ้านกันผม หมู่ที่ ๑</t>
  </si>
  <si>
    <t>โครงการอนุรักษ์วัฒนธรรมประเพณีเทิดทูนวีรสตรีท้าวสุรนารีของดีบ้านฉัน</t>
  </si>
  <si>
    <t xml:space="preserve">จัดกิจกรรมอนุรักษ์วัฒนธรรมประเพณีเทิดทูนวีรสตรีท้าวสุรนารี </t>
  </si>
  <si>
    <t>โครงการป้องกันและลดอุบัติเหตุทางถนนในช่วงเทศกาลปีใหม่</t>
  </si>
  <si>
    <t>โครงการป้องกันและลดอุบัติเหตุทางถนนในช่วงเทศกาลสงกรานต์</t>
  </si>
  <si>
    <t>จัดตั้งจุดให้บริการและอำนวยความสะดวกให้กับประชาชนที่ใช้เส้นทางในการเดินทางในช่วงเทศกาลปีใหม่</t>
  </si>
  <si>
    <t>จัดตั้งจุดให้บริการและอำนวยความสะดวกให้กับประชาชนที่ใช้เส้นทางในการเดินทางในช่วงเทศกาลสงกรานต์</t>
  </si>
  <si>
    <t>จัดฝึกอบรมพัฒนาศักยภาพอาสาสมัครป้องกันภัยฝ่ายพลเรือน</t>
  </si>
  <si>
    <t>บ้านน้ำไหล หมู่ที่ 12</t>
  </si>
  <si>
    <t>บ้านด่านกะตา หมู่ที่ 8</t>
  </si>
  <si>
    <t>บ้านหมูสี หมู่ที่ 6</t>
  </si>
  <si>
    <t>บ้านหมูสี    หมู่ที่ 6</t>
  </si>
  <si>
    <t>บ้านพระพุทธ หมู่ที่ 4</t>
  </si>
  <si>
    <t xml:space="preserve">   1.๒ แผนงานบริหารงานทั่วไป</t>
  </si>
  <si>
    <t>สำนักปลัด/กองคลัง</t>
  </si>
  <si>
    <t xml:space="preserve">   8.๒ แผนงานการเกษตร</t>
  </si>
  <si>
    <t xml:space="preserve">   8.1 แผนงานสาธารณสุข</t>
  </si>
  <si>
    <t xml:space="preserve">จัดกิจกรรมศึกษาแหล่งเรียนรู้นอกสถานที่ </t>
  </si>
  <si>
    <t>สนับสนุนค่าใช้จ่ายการบริหารสถานศึกษา (ศูนย์พัฒนาเด็กเล็กองค์การบริหารส่วนตำบลพระพุทธ)</t>
  </si>
  <si>
    <t>อบต.พระพุทธ/ศูนย์พัฒนาเด็กเล็กต้นแบบ</t>
  </si>
  <si>
    <t xml:space="preserve">จัดอบรมให้ความรู้ในการทำเกษตรอินทรีย์ และมีความรู้ในด้านการดำเนินชีวิตตามหลักปรัชญาเศรษฐกิจพอเพียง เป้าหมายเกษตรกรในตำบลพระพุทธ  </t>
  </si>
  <si>
    <t>บ้านกันผม หมู่ที่ 1</t>
  </si>
  <si>
    <t>บ้านพระพุทธ หมู่ที่ 3</t>
  </si>
  <si>
    <t>โครงการฝึกอบรมชุดปฏิบัติการจิตอาสาภัยพิบัติประจำองค์การบริหารส่วนตำบลพระพุทธ</t>
  </si>
  <si>
    <t>จัดฝึกอบรมชุดปฏิบัติการจิตอาสาภัยพิบัติ</t>
  </si>
  <si>
    <t>บ้านบุตานนท์ หมู่ที่ 10</t>
  </si>
  <si>
    <t>พ.ศ. 2566</t>
  </si>
  <si>
    <t>โครงการแข่งขันกีฬาต้านยาเสพติดระดับตำบล</t>
  </si>
  <si>
    <t xml:space="preserve">จัดกิจกรรมรแข่งขันกีฬาต้านยาเสพติดระดับตำบล </t>
  </si>
  <si>
    <t>ตำบลพระพุทธ</t>
  </si>
  <si>
    <t>โครงการสืบสานวัฒนธรรมประเพณีท้องถิ่น วันลอยกระทง</t>
  </si>
  <si>
    <t>จัดกิจกรรมสืบสานวัฒนธรรมประเพณีท้องถิ่น วันลอยกระทง</t>
  </si>
  <si>
    <t>แผนการดำเนินงาน  ประจำปีงบประมาณ พ.ศ. 2567</t>
  </si>
  <si>
    <t>แผนการดำเนินงาน ประจำปีงบประมาณ พ.ศ. 2567</t>
  </si>
  <si>
    <t>พ.ศ. 2567</t>
  </si>
  <si>
    <t xml:space="preserve">   1.1 แผนงานการเกษตร     </t>
  </si>
  <si>
    <t>โครงการรณรงค์ต่อต้านยาเสพติด</t>
  </si>
  <si>
    <t>จัดโครงการรณรงค์ต่อต้านยาเสพติดให้กับประชาชนในตำบลพระพุทธ</t>
  </si>
  <si>
    <t>โครงการจัดตั้งศูนย์ปฏิบัติการร่วมในการช่วยเหลือประชาชนขององค์กรปกครองส่วนท้องถิ่น (สถานที่กลาง) อำเภอเฉลิมพระเกียรติ จังหวัดนครราชสีมา ประจำปีงบประมาณ พ.ศ. 2567</t>
  </si>
  <si>
    <t>อุดหนุนเงินงบประมาณตามโครงการจัดตั้งศูนย์ปฏิบัติการร่วมในการช่วยเหลือประชาชนขององค์กรปกครองส่วนท้องถิ่น (สถานที่กลาง) อำเภอเฉลิมพระเกียรติ จังหวัดนครราชสีมา ประจำปีงบประมาณ พ.ศ. 2567</t>
  </si>
  <si>
    <t>จัดโครงการอบรมให้ความรู้การจัดการขยะมูลฝอยและสิ่งปฏิกูล ให้กับประชาชนภายใน ต.พระพุทธ</t>
  </si>
  <si>
    <t>โครงการเด็กและเยาวชนรักษ์ถิ่น จิตอาสา คู่คุณธรรม</t>
  </si>
  <si>
    <t>จัดอบรมโครงการเด็กและเยาวชนรักษ์ถิ่น จิตอาสา คู่คุณธรรม</t>
  </si>
  <si>
    <t>โครงการจัดกิจกรรมวันเด็กแห่งชาติ</t>
  </si>
  <si>
    <t>จัดกิจกรรมวันเด็กแห่งชาติ</t>
  </si>
  <si>
    <t xml:space="preserve">   8.1 แผนงานการเกษตร</t>
  </si>
  <si>
    <t>จัดอบรมให้ความรู้เกี่ยวกับการอนุรักษ์และฟื้นฟูสิ่งแวดล้อม การเพิ่มพื้นที่สีเขียวให้กับพื้นที่ตำบลพระพุทธ</t>
  </si>
  <si>
    <t>โครงการส่งนักกีฬาเข้าร่วมการแข่งขันกีฬาองค์กรปกครองส่วนท้องถิ่น</t>
  </si>
  <si>
    <t>จัดกิจกรรมโครงการส่งนักกีฬาเข้าร่วมการแข่งขันกีฬาองค์กรปกครองส่วนท้องถิ่น</t>
  </si>
  <si>
    <t>โครงการยกย่องเชิดชูคนดีศรีตำบลพระพุทธ</t>
  </si>
  <si>
    <t>จัดกิจกรรมรยกย่องเชิดชูคนดีศรีตำบลพระพุทธ</t>
  </si>
  <si>
    <t>โครงการก่อสร้างถนนคอนกรีตเสริมเหล็ก ซอยบ้านนายชอ้อน โบกทอง บ้านด่านกะตา หมู่ที่ 8</t>
  </si>
  <si>
    <t>ค่าก่อสร้างถนนคอนกรีตเสริมเหล็ก ขนาดความกว้าง 2.50 เมตร ยาว 88.00 เมตร หนา 0.15 เมตร หรือมีพื้นที่ไม่น้อยกว่า 220.00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</si>
  <si>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>โครงการก่อสร้างถนนคอนกรีตเสริมเหล็ก ซอยบ้านผู้ช่วยสุข ประกอบผล บ้านน้ำไหล หมู่ที่ 12</t>
  </si>
  <si>
    <t>ค่าก่อสร้างถนนคอนกรีตเสริมเหล็ก ขนาดความกว้าง 3.00 เมตร ยาว 58.00 เมตร หนา 0.15 เมตร หรือมีพื้นที่ไม่น้อยกว่า 174.00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</si>
  <si>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>โครงการก่อสร้างถนนคอนกรีตเสริมเหล็ก ซอยบ้านมอญ 2 บ้านกันผม หมู่ที่ 1</t>
  </si>
  <si>
    <t>ค่าก่อสร้างถนนคอนกรีตเสริมเหล็ก ขนาดความกว้าง 4.00 เมตร ยาว 129.00 เมตร หนา 0.15 เมตร หรือมีพื้นที่ไม่น้อยกว่า 516.00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</si>
  <si>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>โครงการก่อสร้างถนนคอนกรีตเสริมเหล็ก สายปากอุโมงค์-โรงปุ๋ย บ้านพระพุทธ หมู่ที่ 3</t>
  </si>
  <si>
    <t>ค่าก่อสร้างถนนคอนกรีตเสริมเหล็ก ขนาดความกว้าง 3.50 เมตร ยาว 256.00 เมตร หนา 0.15 เมตร หรือมีพื้นที่ไม่น้อยกว่า 896.00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</si>
  <si>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>โครงการก่อสร้างถนนหินคลุก ริมเหมืองส่งน้ำท่าตาแบน บ้านเขว้า หมู่ที่ 9</t>
  </si>
  <si>
    <t>ค่าก่อสร้างถนนหินคลุก ขนาดความกว้าง 3.00 เมตร ยาว 135.00 เมตร หรือมีพื้นที่ไม่น้อยกว่า 405.00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</si>
  <si>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 xml:space="preserve">60,000
</t>
  </si>
  <si>
    <t>โครงการก่อสร้างลานกีฬา บ้านด่านกะตา หมู่ที่ 7</t>
  </si>
  <si>
    <t>ค่าก่อสร้างลานกีฬา ขนาดความกว้าง 6.00 เมตร ยาว 22.00 เมตร หรือมีพื้นที่ไม่น้อยกว่า 132.00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</si>
  <si>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>บ้านด่านกะตา หมู่ที่ 7</t>
  </si>
  <si>
    <t>โครงการติดตั้งเครื่องกำเนิดไฟฟ้าพลังงานแสงอาทิตย์ (Solar Cell) ประปาหมู่บ้าน บ้านหมูสี หมู่ที่ 6</t>
  </si>
  <si>
    <t>ค่าก่อสร้างตามโครงการติดตั้งเครื่องกำเนิดไฟฟ้าพลังงานแสงอาทิตย์ (Solar Cell) ประปาหมู่บ้าน บ้านหมูสี หมู่ที่ 6 พร้อมป้ายประชาสัมพันธ์โครงการและป้ายโครงการจำนวนอย่างละ 1 ป้าย ตามแบบองค์การบริหารส่วนตำบลพระพุทธและรายละเอียดประมาณการของการไฟฟ้าส่วนภูมิภาคจังหวัดนครราชสีมา 2 (หัวทะเล)</t>
  </si>
  <si>
    <t>โครงการปรับปรุงถนนหินคลุก สายเรียบทางรถไฟ บ้านน้ำไหล หมู่ที่ 12</t>
  </si>
  <si>
    <t>ค่าปรับปรุงถนนหินคลุก ถนนกว้าง 4.00 เมตร ยาว 200.00 เมตร หนา 0.05 เมตร หรือมีพื้นที่ดำเนินการไม่น้อยกว่า 800.00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</si>
  <si>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>โครงการปรับปรุงผิวจราจรคอนกรีตโดยปูผิวแอสฟัลติกคอนกรีต สายปากอุโมงค์-หน้าบ้านยายผิน บ้านพระพุทธ หมู่ที่ 4</t>
  </si>
  <si>
    <t xml:space="preserve">ค่าปูแอสฟัลท์ติกคอนกรีตทับผิวจราจรเดิม ถนนกว้าง 3.00 เมตร ยาว 277.00 เมตร หนา 0.05 เมตร หรือมีพื้นที่ดำเนินการไม่น้อยกว่า 831.00 ตารางเมตร รายละเอียดตามประมาณการงานก่อสร้าง และตามแบบแปลนที่องค์การบริหารส่วนตำบลพระพุทธกำหนด
</t>
  </si>
  <si>
    <t>โครงการปรับปรุงผิวจราจรคอนกรีตโดยปูผิวแอสฟัลติกคอนกรีต สายรอบบ้าน บ้านฝั่งตะคอง หมู่ที่ 2</t>
  </si>
  <si>
    <t>ค่าปูแอสฟัลท์ติกคอนกรีตทับผิวจราจรเดิม ถนนกว้าง 3.50 เมตร ยาว 186.00 เมตร หนา 0.05 เมตร หรือมีพื้นที่ดำเนินการไม่น้อยกว่า 651.00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</si>
  <si>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>บ้านฝั่งตะคอง หมู่ที่ 2</t>
  </si>
  <si>
    <t>โครงการปรับปรุงผิวจราจรคอนกรีตโดยปูผิวแอสฟัลติกคอนกรีต สายหมูสี-บ้านด่านกะตา บ้านหมูสี หมู่ที่ 6</t>
  </si>
  <si>
    <t>ค่าปูแอสฟัลท์ติกคอนกรีตทับผิวจราจรเดิม ถนนกว้าง 5.00 เมตร ยาว 613.00 เมตร หนา 0.05 เมตร หรือมีพื้นที่ดำเนินการไม่น้อยกว่า 3,065.00 ตารางเมตร รายละเอียดตามประมาณการงานก่อสร้าง และตามแบบแปลนที่องค์การบริหารส่วนตำบลพระพุทธกำหนด</t>
  </si>
  <si>
    <t>โครงการปรับปรุงอาคารสำนักงานอบต. (ทาสีภายนอก)</t>
  </si>
  <si>
    <t>ค่าปรับปรุงอาคารสำนักงาน อบต.(ทาสีภายนอก) จำนวน 1 แห่ง รายละเอียดตามประมาณการงานก่อสร้างและตามแบบแปลนที่องค์การบริหารส่วนตำบลพระพุทธกำหนด</t>
  </si>
  <si>
    <t>โครงการขยายเขตไฟฟ้าแรงต่ำ-ไฟสาธารณะ จากบ้านนายไสว ไกรพะเนา-นางสาวชื่น หนูกระโทก บ้านเขว้า หมู่ที่ 9 ให้แก่การไฟฟ้าส่วนภูมิภาคจังหวัดนครราชสีมา2 (หัวทะเล)</t>
  </si>
  <si>
    <t>โครงการขยายเขตไฟฟ้าแรงต่ำ-ไฟสาธารณะ ซอยไผ่สีทอง-ถนนดำ บ้านบุตานนท์ หมู่ที่ 10 ให้แก่การไฟฟ้าส่วนภูมิภาคจังหวัดนครราชสีมา2 (หัวทะเล)</t>
  </si>
  <si>
    <t>อุดหนุนสำหรับการขยายเขตไฟฟ้าแรงต่ำ-ไฟสาธารณะ ซอยไผ่สีทอง-ถนนดำ บ้านบุตานนท์ หมู่ที่ 10 รวมระยะทาง 450 เมตร</t>
  </si>
  <si>
    <t>โครงการขยายเขตไฟฟ้าแรงต่ำ-ไฟสาธารณะ ประปาหมู่บ้าน-หนองอีซอ บ้านบุตานนท์ หมู่ที่ 10 ให้แก่การไฟฟ้าส่วนภูมิภาคจังหวัดนครราชสีมา2 (หัวทะเล)</t>
  </si>
  <si>
    <t>อุดหนุนสำหรับการขยายเขตไฟฟ้าแรงต่ำ-ไฟสาธารณะ ประปาหมู่บ้าน-หนองอีซอ บ้านบุตานนท์ หมู่ที่ 10 รวมระยะทาง 450 เมตร</t>
  </si>
  <si>
    <t>อุดหนุนสำหรับการขยายเขตไฟฟ้าแรงต่ำ-ไฟสาธารณะ จากบ้านนายไสว ไกรพะเนา-นางสาวชื่น หนูกระโทก  บ้านเขว้า หมู่ที่ 9 รวมระยะทาง 350 เมตร</t>
  </si>
  <si>
    <t xml:space="preserve">บ้านเขว้า    หมู่ที่ 9 </t>
  </si>
  <si>
    <t>บ้านเขว้า    หมู่ที่ 9</t>
  </si>
  <si>
    <t>โครงการฝึกอบรมอาสาสมัครป้องกันภัยฝ่ายพลเรือน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</si>
</sst>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[$-1041E]#,##0.00;\-#,##0.00"/>
    <numFmt numFmtId="185" formatCode="#,##0.0"/>
    <numFmt numFmtId="186" formatCode="[$-1041E]#,##0;\-#,##0"/>
    <numFmt numFmtId="187" formatCode="[$-1041E]#,##0.0;\-#,##0.0"/>
  </numFmts>
  <fonts count="45">
    <font>
      <sz val="10"/>
      <name val="Arial"/>
      <family val="0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IT๙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2" fillId="33" borderId="21" xfId="0" applyNumberFormat="1" applyFont="1" applyFill="1" applyBorder="1" applyAlignment="1">
      <alignment horizontal="right"/>
    </xf>
    <xf numFmtId="3" fontId="2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21" xfId="0" applyFont="1" applyBorder="1" applyAlignment="1" applyProtection="1">
      <alignment vertical="top" wrapText="1" readingOrder="1"/>
      <protection locked="0"/>
    </xf>
    <xf numFmtId="184" fontId="1" fillId="0" borderId="21" xfId="0" applyNumberFormat="1" applyFont="1" applyBorder="1" applyAlignment="1" applyProtection="1">
      <alignment horizontal="left" vertical="top" wrapText="1" readingOrder="1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3" fontId="1" fillId="34" borderId="12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3" fontId="1" fillId="34" borderId="16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3" fontId="5" fillId="0" borderId="21" xfId="0" applyNumberFormat="1" applyFont="1" applyBorder="1" applyAlignment="1" applyProtection="1">
      <alignment horizontal="right" vertical="top" wrapText="1" readingOrder="1"/>
      <protection locked="0"/>
    </xf>
    <xf numFmtId="186" fontId="5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Border="1" applyAlignment="1" applyProtection="1">
      <alignment vertical="top" wrapText="1" readingOrder="1"/>
      <protection locked="0"/>
    </xf>
    <xf numFmtId="184" fontId="1" fillId="0" borderId="0" xfId="0" applyNumberFormat="1" applyFont="1" applyBorder="1" applyAlignment="1" applyProtection="1">
      <alignment horizontal="left" vertical="top" wrapText="1" readingOrder="1"/>
      <protection locked="0"/>
    </xf>
    <xf numFmtId="186" fontId="5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1" fontId="1" fillId="0" borderId="21" xfId="0" applyNumberFormat="1" applyFont="1" applyBorder="1" applyAlignment="1">
      <alignment horizontal="center" vertical="top"/>
    </xf>
    <xf numFmtId="186" fontId="1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6" fontId="1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left"/>
    </xf>
    <xf numFmtId="3" fontId="1" fillId="0" borderId="21" xfId="0" applyNumberFormat="1" applyFont="1" applyBorder="1" applyAlignment="1">
      <alignment horizontal="center" vertical="top" wrapText="1"/>
    </xf>
    <xf numFmtId="186" fontId="5" fillId="0" borderId="21" xfId="0" applyNumberFormat="1" applyFont="1" applyBorder="1" applyAlignment="1" applyProtection="1">
      <alignment horizontal="center" vertical="top" wrapText="1" readingOrder="1"/>
      <protection locked="0"/>
    </xf>
    <xf numFmtId="186" fontId="1" fillId="0" borderId="21" xfId="0" applyNumberFormat="1" applyFont="1" applyBorder="1" applyAlignment="1" applyProtection="1">
      <alignment horizontal="center" vertical="top" wrapText="1" readingOrder="1"/>
      <protection locked="0"/>
    </xf>
    <xf numFmtId="4" fontId="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vertical="top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95250</xdr:rowOff>
    </xdr:from>
    <xdr:to>
      <xdr:col>5</xdr:col>
      <xdr:colOff>1047750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77225" y="95250"/>
          <a:ext cx="933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ผด.01</a:t>
          </a:r>
        </a:p>
      </xdr:txBody>
    </xdr:sp>
    <xdr:clientData/>
  </xdr:twoCellAnchor>
  <xdr:twoCellAnchor>
    <xdr:from>
      <xdr:col>5</xdr:col>
      <xdr:colOff>114300</xdr:colOff>
      <xdr:row>26</xdr:row>
      <xdr:rowOff>57150</xdr:rowOff>
    </xdr:from>
    <xdr:to>
      <xdr:col>5</xdr:col>
      <xdr:colOff>1047750</xdr:colOff>
      <xdr:row>27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277225" y="7543800"/>
          <a:ext cx="933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46785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946785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946785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7</xdr:col>
      <xdr:colOff>304800</xdr:colOff>
      <xdr:row>11</xdr:row>
      <xdr:rowOff>333375</xdr:rowOff>
    </xdr:from>
    <xdr:to>
      <xdr:col>10</xdr:col>
      <xdr:colOff>19050</xdr:colOff>
      <xdr:row>11</xdr:row>
      <xdr:rowOff>333375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286625" y="3467100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352425</xdr:rowOff>
    </xdr:from>
    <xdr:to>
      <xdr:col>13</xdr:col>
      <xdr:colOff>0</xdr:colOff>
      <xdr:row>12</xdr:row>
      <xdr:rowOff>352425</xdr:rowOff>
    </xdr:to>
    <xdr:sp>
      <xdr:nvSpPr>
        <xdr:cNvPr id="5" name="ลูกศรเชื่อมต่อแบบตรง 4"/>
        <xdr:cNvSpPr>
          <a:spLocks/>
        </xdr:cNvSpPr>
      </xdr:nvSpPr>
      <xdr:spPr>
        <a:xfrm>
          <a:off x="8572500" y="4629150"/>
          <a:ext cx="295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27</xdr:row>
      <xdr:rowOff>352425</xdr:rowOff>
    </xdr:from>
    <xdr:to>
      <xdr:col>15</xdr:col>
      <xdr:colOff>19050</xdr:colOff>
      <xdr:row>27</xdr:row>
      <xdr:rowOff>352425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8543925" y="9525000"/>
          <a:ext cx="971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447675</xdr:rowOff>
    </xdr:from>
    <xdr:to>
      <xdr:col>17</xdr:col>
      <xdr:colOff>0</xdr:colOff>
      <xdr:row>28</xdr:row>
      <xdr:rowOff>457200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9191625" y="10763250"/>
          <a:ext cx="933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43927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9</xdr:col>
      <xdr:colOff>9525</xdr:colOff>
      <xdr:row>11</xdr:row>
      <xdr:rowOff>323850</xdr:rowOff>
    </xdr:from>
    <xdr:to>
      <xdr:col>12</xdr:col>
      <xdr:colOff>0</xdr:colOff>
      <xdr:row>11</xdr:row>
      <xdr:rowOff>323850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591425" y="3495675"/>
          <a:ext cx="933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960120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960120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960120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12</xdr:col>
      <xdr:colOff>9525</xdr:colOff>
      <xdr:row>11</xdr:row>
      <xdr:rowOff>428625</xdr:rowOff>
    </xdr:from>
    <xdr:to>
      <xdr:col>15</xdr:col>
      <xdr:colOff>19050</xdr:colOff>
      <xdr:row>11</xdr:row>
      <xdr:rowOff>438150</xdr:rowOff>
    </xdr:to>
    <xdr:sp>
      <xdr:nvSpPr>
        <xdr:cNvPr id="4" name="ลูกศรเชื่อมต่อแบบตรง 2"/>
        <xdr:cNvSpPr>
          <a:spLocks/>
        </xdr:cNvSpPr>
      </xdr:nvSpPr>
      <xdr:spPr>
        <a:xfrm flipV="1">
          <a:off x="8696325" y="3600450"/>
          <a:ext cx="9525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12</xdr:row>
      <xdr:rowOff>504825</xdr:rowOff>
    </xdr:from>
    <xdr:to>
      <xdr:col>17</xdr:col>
      <xdr:colOff>304800</xdr:colOff>
      <xdr:row>12</xdr:row>
      <xdr:rowOff>514350</xdr:rowOff>
    </xdr:to>
    <xdr:sp>
      <xdr:nvSpPr>
        <xdr:cNvPr id="5" name="ลูกศรเชื่อมต่อแบบตรง 4"/>
        <xdr:cNvSpPr>
          <a:spLocks/>
        </xdr:cNvSpPr>
      </xdr:nvSpPr>
      <xdr:spPr>
        <a:xfrm flipV="1">
          <a:off x="8677275" y="4905375"/>
          <a:ext cx="18859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438150</xdr:rowOff>
    </xdr:from>
    <xdr:to>
      <xdr:col>12</xdr:col>
      <xdr:colOff>9525</xdr:colOff>
      <xdr:row>22</xdr:row>
      <xdr:rowOff>447675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7753350" y="9544050"/>
          <a:ext cx="9429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523875</xdr:rowOff>
    </xdr:from>
    <xdr:to>
      <xdr:col>17</xdr:col>
      <xdr:colOff>247650</xdr:colOff>
      <xdr:row>23</xdr:row>
      <xdr:rowOff>523875</xdr:rowOff>
    </xdr:to>
    <xdr:sp>
      <xdr:nvSpPr>
        <xdr:cNvPr id="7" name="ลูกศรเชื่อมต่อแบบตรง 9"/>
        <xdr:cNvSpPr>
          <a:spLocks/>
        </xdr:cNvSpPr>
      </xdr:nvSpPr>
      <xdr:spPr>
        <a:xfrm flipV="1">
          <a:off x="8705850" y="11001375"/>
          <a:ext cx="1800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24</xdr:row>
      <xdr:rowOff>485775</xdr:rowOff>
    </xdr:from>
    <xdr:to>
      <xdr:col>15</xdr:col>
      <xdr:colOff>0</xdr:colOff>
      <xdr:row>24</xdr:row>
      <xdr:rowOff>485775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9305925" y="12334875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476250</xdr:rowOff>
    </xdr:from>
    <xdr:to>
      <xdr:col>17</xdr:col>
      <xdr:colOff>295275</xdr:colOff>
      <xdr:row>37</xdr:row>
      <xdr:rowOff>485775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6800850" y="16935450"/>
          <a:ext cx="37528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495300</xdr:rowOff>
    </xdr:from>
    <xdr:to>
      <xdr:col>17</xdr:col>
      <xdr:colOff>295275</xdr:colOff>
      <xdr:row>38</xdr:row>
      <xdr:rowOff>504825</xdr:rowOff>
    </xdr:to>
    <xdr:sp>
      <xdr:nvSpPr>
        <xdr:cNvPr id="10" name="ลูกศรเชื่อมต่อแบบตรง 19"/>
        <xdr:cNvSpPr>
          <a:spLocks/>
        </xdr:cNvSpPr>
      </xdr:nvSpPr>
      <xdr:spPr>
        <a:xfrm flipV="1">
          <a:off x="6800850" y="18097500"/>
          <a:ext cx="37528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39</xdr:row>
      <xdr:rowOff>419100</xdr:rowOff>
    </xdr:from>
    <xdr:to>
      <xdr:col>17</xdr:col>
      <xdr:colOff>285750</xdr:colOff>
      <xdr:row>39</xdr:row>
      <xdr:rowOff>428625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 flipV="1">
          <a:off x="6791325" y="19164300"/>
          <a:ext cx="37528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9167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959167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959167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9</xdr:col>
      <xdr:colOff>0</xdr:colOff>
      <xdr:row>11</xdr:row>
      <xdr:rowOff>942975</xdr:rowOff>
    </xdr:from>
    <xdr:to>
      <xdr:col>12</xdr:col>
      <xdr:colOff>0</xdr:colOff>
      <xdr:row>11</xdr:row>
      <xdr:rowOff>942975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734300" y="407670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600075</xdr:rowOff>
    </xdr:from>
    <xdr:to>
      <xdr:col>12</xdr:col>
      <xdr:colOff>0</xdr:colOff>
      <xdr:row>12</xdr:row>
      <xdr:rowOff>600075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7734300" y="721995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695325</xdr:rowOff>
    </xdr:from>
    <xdr:to>
      <xdr:col>14</xdr:col>
      <xdr:colOff>9525</xdr:colOff>
      <xdr:row>13</xdr:row>
      <xdr:rowOff>695325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8372475" y="1053465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14</xdr:row>
      <xdr:rowOff>695325</xdr:rowOff>
    </xdr:from>
    <xdr:to>
      <xdr:col>13</xdr:col>
      <xdr:colOff>295275</xdr:colOff>
      <xdr:row>14</xdr:row>
      <xdr:rowOff>695325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8343900" y="13763625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15</xdr:row>
      <xdr:rowOff>771525</xdr:rowOff>
    </xdr:from>
    <xdr:to>
      <xdr:col>13</xdr:col>
      <xdr:colOff>28575</xdr:colOff>
      <xdr:row>15</xdr:row>
      <xdr:rowOff>771525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8077200" y="17116425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1038225</xdr:rowOff>
    </xdr:from>
    <xdr:to>
      <xdr:col>14</xdr:col>
      <xdr:colOff>0</xdr:colOff>
      <xdr:row>16</xdr:row>
      <xdr:rowOff>1038225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362950" y="2085975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514350</xdr:rowOff>
    </xdr:from>
    <xdr:to>
      <xdr:col>10</xdr:col>
      <xdr:colOff>9525</xdr:colOff>
      <xdr:row>17</xdr:row>
      <xdr:rowOff>514350</xdr:rowOff>
    </xdr:to>
    <xdr:sp>
      <xdr:nvSpPr>
        <xdr:cNvPr id="10" name="ลูกศรเชื่อมต่อแบบตรง 19"/>
        <xdr:cNvSpPr>
          <a:spLocks/>
        </xdr:cNvSpPr>
      </xdr:nvSpPr>
      <xdr:spPr>
        <a:xfrm>
          <a:off x="7115175" y="2362200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771525</xdr:rowOff>
    </xdr:from>
    <xdr:to>
      <xdr:col>13</xdr:col>
      <xdr:colOff>9525</xdr:colOff>
      <xdr:row>18</xdr:row>
      <xdr:rowOff>771525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>
          <a:off x="8058150" y="2682240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1304925</xdr:rowOff>
    </xdr:from>
    <xdr:to>
      <xdr:col>15</xdr:col>
      <xdr:colOff>9525</xdr:colOff>
      <xdr:row>19</xdr:row>
      <xdr:rowOff>1304925</xdr:rowOff>
    </xdr:to>
    <xdr:sp>
      <xdr:nvSpPr>
        <xdr:cNvPr id="12" name="ลูกศรเชื่อมต่อแบบตรง 22"/>
        <xdr:cNvSpPr>
          <a:spLocks/>
        </xdr:cNvSpPr>
      </xdr:nvSpPr>
      <xdr:spPr>
        <a:xfrm>
          <a:off x="8686800" y="3055620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638175</xdr:rowOff>
    </xdr:from>
    <xdr:to>
      <xdr:col>14</xdr:col>
      <xdr:colOff>295275</xdr:colOff>
      <xdr:row>20</xdr:row>
      <xdr:rowOff>638175</xdr:rowOff>
    </xdr:to>
    <xdr:sp>
      <xdr:nvSpPr>
        <xdr:cNvPr id="13" name="ลูกศรเชื่อมต่อแบบตรง 24"/>
        <xdr:cNvSpPr>
          <a:spLocks/>
        </xdr:cNvSpPr>
      </xdr:nvSpPr>
      <xdr:spPr>
        <a:xfrm>
          <a:off x="8658225" y="3429000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1019175</xdr:rowOff>
    </xdr:from>
    <xdr:to>
      <xdr:col>15</xdr:col>
      <xdr:colOff>28575</xdr:colOff>
      <xdr:row>21</xdr:row>
      <xdr:rowOff>1019175</xdr:rowOff>
    </xdr:to>
    <xdr:sp>
      <xdr:nvSpPr>
        <xdr:cNvPr id="14" name="ลูกศรเชื่อมต่อแบบตรง 25"/>
        <xdr:cNvSpPr>
          <a:spLocks/>
        </xdr:cNvSpPr>
      </xdr:nvSpPr>
      <xdr:spPr>
        <a:xfrm>
          <a:off x="8705850" y="37366575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533400</xdr:rowOff>
    </xdr:from>
    <xdr:to>
      <xdr:col>12</xdr:col>
      <xdr:colOff>0</xdr:colOff>
      <xdr:row>22</xdr:row>
      <xdr:rowOff>533400</xdr:rowOff>
    </xdr:to>
    <xdr:sp>
      <xdr:nvSpPr>
        <xdr:cNvPr id="15" name="ลูกศรเชื่อมต่อแบบตรง 27"/>
        <xdr:cNvSpPr>
          <a:spLocks/>
        </xdr:cNvSpPr>
      </xdr:nvSpPr>
      <xdr:spPr>
        <a:xfrm>
          <a:off x="7734300" y="39452550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23</xdr:row>
      <xdr:rowOff>571500</xdr:rowOff>
    </xdr:from>
    <xdr:to>
      <xdr:col>17</xdr:col>
      <xdr:colOff>0</xdr:colOff>
      <xdr:row>23</xdr:row>
      <xdr:rowOff>581025</xdr:rowOff>
    </xdr:to>
    <xdr:sp>
      <xdr:nvSpPr>
        <xdr:cNvPr id="16" name="ลูกศรเชื่อมต่อแบบตรง 28"/>
        <xdr:cNvSpPr>
          <a:spLocks/>
        </xdr:cNvSpPr>
      </xdr:nvSpPr>
      <xdr:spPr>
        <a:xfrm>
          <a:off x="9601200" y="41290875"/>
          <a:ext cx="647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24</xdr:row>
      <xdr:rowOff>533400</xdr:rowOff>
    </xdr:from>
    <xdr:to>
      <xdr:col>16</xdr:col>
      <xdr:colOff>295275</xdr:colOff>
      <xdr:row>24</xdr:row>
      <xdr:rowOff>542925</xdr:rowOff>
    </xdr:to>
    <xdr:sp>
      <xdr:nvSpPr>
        <xdr:cNvPr id="17" name="ลูกศรเชื่อมต่อแบบตรง 30"/>
        <xdr:cNvSpPr>
          <a:spLocks/>
        </xdr:cNvSpPr>
      </xdr:nvSpPr>
      <xdr:spPr>
        <a:xfrm>
          <a:off x="9591675" y="42795825"/>
          <a:ext cx="638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25</xdr:row>
      <xdr:rowOff>561975</xdr:rowOff>
    </xdr:from>
    <xdr:to>
      <xdr:col>17</xdr:col>
      <xdr:colOff>0</xdr:colOff>
      <xdr:row>25</xdr:row>
      <xdr:rowOff>571500</xdr:rowOff>
    </xdr:to>
    <xdr:sp>
      <xdr:nvSpPr>
        <xdr:cNvPr id="18" name="ลูกศรเชื่อมต่อแบบตรง 31"/>
        <xdr:cNvSpPr>
          <a:spLocks/>
        </xdr:cNvSpPr>
      </xdr:nvSpPr>
      <xdr:spPr>
        <a:xfrm>
          <a:off x="9601200" y="44110275"/>
          <a:ext cx="647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1</xdr:row>
      <xdr:rowOff>57150</xdr:rowOff>
    </xdr:from>
    <xdr:to>
      <xdr:col>17</xdr:col>
      <xdr:colOff>247650</xdr:colOff>
      <xdr:row>2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601200" y="352425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962025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8</xdr:col>
      <xdr:colOff>295275</xdr:colOff>
      <xdr:row>11</xdr:row>
      <xdr:rowOff>390525</xdr:rowOff>
    </xdr:from>
    <xdr:to>
      <xdr:col>17</xdr:col>
      <xdr:colOff>276225</xdr:colOff>
      <xdr:row>11</xdr:row>
      <xdr:rowOff>400050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7743825" y="3524250"/>
          <a:ext cx="2809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12</xdr:row>
      <xdr:rowOff>723900</xdr:rowOff>
    </xdr:from>
    <xdr:to>
      <xdr:col>18</xdr:col>
      <xdr:colOff>9525</xdr:colOff>
      <xdr:row>12</xdr:row>
      <xdr:rowOff>752475</xdr:rowOff>
    </xdr:to>
    <xdr:sp>
      <xdr:nvSpPr>
        <xdr:cNvPr id="4" name="ลูกศรเชื่อมต่อแบบตรง 6"/>
        <xdr:cNvSpPr>
          <a:spLocks/>
        </xdr:cNvSpPr>
      </xdr:nvSpPr>
      <xdr:spPr>
        <a:xfrm flipV="1">
          <a:off x="6800850" y="5000625"/>
          <a:ext cx="380047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381000</xdr:rowOff>
    </xdr:from>
    <xdr:to>
      <xdr:col>11</xdr:col>
      <xdr:colOff>276225</xdr:colOff>
      <xdr:row>24</xdr:row>
      <xdr:rowOff>390525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flipV="1">
          <a:off x="7762875" y="9725025"/>
          <a:ext cx="904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25</xdr:row>
      <xdr:rowOff>400050</xdr:rowOff>
    </xdr:from>
    <xdr:to>
      <xdr:col>9</xdr:col>
      <xdr:colOff>295275</xdr:colOff>
      <xdr:row>25</xdr:row>
      <xdr:rowOff>400050</xdr:rowOff>
    </xdr:to>
    <xdr:sp>
      <xdr:nvSpPr>
        <xdr:cNvPr id="6" name="ลูกศรเชื่อมต่อแบบตรง 13"/>
        <xdr:cNvSpPr>
          <a:spLocks/>
        </xdr:cNvSpPr>
      </xdr:nvSpPr>
      <xdr:spPr>
        <a:xfrm flipV="1">
          <a:off x="7115175" y="10887075"/>
          <a:ext cx="942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6107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96107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96107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7</xdr:col>
      <xdr:colOff>0</xdr:colOff>
      <xdr:row>11</xdr:row>
      <xdr:rowOff>600075</xdr:rowOff>
    </xdr:from>
    <xdr:to>
      <xdr:col>9</xdr:col>
      <xdr:colOff>0</xdr:colOff>
      <xdr:row>11</xdr:row>
      <xdr:rowOff>600075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7124700" y="3733800"/>
          <a:ext cx="628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11</xdr:row>
      <xdr:rowOff>590550</xdr:rowOff>
    </xdr:from>
    <xdr:to>
      <xdr:col>12</xdr:col>
      <xdr:colOff>9525</xdr:colOff>
      <xdr:row>11</xdr:row>
      <xdr:rowOff>600075</xdr:rowOff>
    </xdr:to>
    <xdr:sp>
      <xdr:nvSpPr>
        <xdr:cNvPr id="5" name="ลูกศรเชื่อมต่อแบบตรง 4"/>
        <xdr:cNvSpPr>
          <a:spLocks/>
        </xdr:cNvSpPr>
      </xdr:nvSpPr>
      <xdr:spPr>
        <a:xfrm flipV="1">
          <a:off x="8058150" y="3724275"/>
          <a:ext cx="647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12</xdr:row>
      <xdr:rowOff>552450</xdr:rowOff>
    </xdr:from>
    <xdr:to>
      <xdr:col>16</xdr:col>
      <xdr:colOff>0</xdr:colOff>
      <xdr:row>12</xdr:row>
      <xdr:rowOff>552450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9001125" y="6143625"/>
          <a:ext cx="952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23</xdr:row>
      <xdr:rowOff>476250</xdr:rowOff>
    </xdr:from>
    <xdr:to>
      <xdr:col>15</xdr:col>
      <xdr:colOff>9525</xdr:colOff>
      <xdr:row>23</xdr:row>
      <xdr:rowOff>476250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8372475" y="10182225"/>
          <a:ext cx="1276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514350</xdr:rowOff>
    </xdr:from>
    <xdr:to>
      <xdr:col>18</xdr:col>
      <xdr:colOff>0</xdr:colOff>
      <xdr:row>24</xdr:row>
      <xdr:rowOff>533400</xdr:rowOff>
    </xdr:to>
    <xdr:sp>
      <xdr:nvSpPr>
        <xdr:cNvPr id="8" name="ลูกศรเชื่อมต่อแบบตรง 13"/>
        <xdr:cNvSpPr>
          <a:spLocks/>
        </xdr:cNvSpPr>
      </xdr:nvSpPr>
      <xdr:spPr>
        <a:xfrm flipV="1">
          <a:off x="7762875" y="11391900"/>
          <a:ext cx="28194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25</xdr:row>
      <xdr:rowOff>333375</xdr:rowOff>
    </xdr:from>
    <xdr:to>
      <xdr:col>12</xdr:col>
      <xdr:colOff>38100</xdr:colOff>
      <xdr:row>25</xdr:row>
      <xdr:rowOff>333375</xdr:rowOff>
    </xdr:to>
    <xdr:sp>
      <xdr:nvSpPr>
        <xdr:cNvPr id="9" name="ลูกศรเชื่อมต่อแบบตรง 15"/>
        <xdr:cNvSpPr>
          <a:spLocks/>
        </xdr:cNvSpPr>
      </xdr:nvSpPr>
      <xdr:spPr>
        <a:xfrm>
          <a:off x="7734300" y="124777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942975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942975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9429750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12</xdr:col>
      <xdr:colOff>9525</xdr:colOff>
      <xdr:row>13</xdr:row>
      <xdr:rowOff>266700</xdr:rowOff>
    </xdr:from>
    <xdr:to>
      <xdr:col>17</xdr:col>
      <xdr:colOff>0</xdr:colOff>
      <xdr:row>13</xdr:row>
      <xdr:rowOff>266700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8524875" y="6276975"/>
          <a:ext cx="1562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457200</xdr:rowOff>
    </xdr:from>
    <xdr:to>
      <xdr:col>18</xdr:col>
      <xdr:colOff>28575</xdr:colOff>
      <xdr:row>14</xdr:row>
      <xdr:rowOff>466725</xdr:rowOff>
    </xdr:to>
    <xdr:sp>
      <xdr:nvSpPr>
        <xdr:cNvPr id="5" name="ลูกศรเชื่อมต่อแบบตรง 4"/>
        <xdr:cNvSpPr>
          <a:spLocks/>
        </xdr:cNvSpPr>
      </xdr:nvSpPr>
      <xdr:spPr>
        <a:xfrm flipV="1">
          <a:off x="6629400" y="7239000"/>
          <a:ext cx="3800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15</xdr:row>
      <xdr:rowOff>476250</xdr:rowOff>
    </xdr:from>
    <xdr:to>
      <xdr:col>18</xdr:col>
      <xdr:colOff>9525</xdr:colOff>
      <xdr:row>15</xdr:row>
      <xdr:rowOff>485775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 flipV="1">
          <a:off x="6610350" y="8305800"/>
          <a:ext cx="3800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16</xdr:row>
      <xdr:rowOff>723900</xdr:rowOff>
    </xdr:from>
    <xdr:to>
      <xdr:col>18</xdr:col>
      <xdr:colOff>0</xdr:colOff>
      <xdr:row>16</xdr:row>
      <xdr:rowOff>733425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flipV="1">
          <a:off x="6600825" y="9715500"/>
          <a:ext cx="3800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17</xdr:row>
      <xdr:rowOff>257175</xdr:rowOff>
    </xdr:from>
    <xdr:to>
      <xdr:col>10</xdr:col>
      <xdr:colOff>28575</xdr:colOff>
      <xdr:row>17</xdr:row>
      <xdr:rowOff>266700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7562850" y="10925175"/>
          <a:ext cx="3524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466725</xdr:rowOff>
    </xdr:from>
    <xdr:to>
      <xdr:col>17</xdr:col>
      <xdr:colOff>295275</xdr:colOff>
      <xdr:row>11</xdr:row>
      <xdr:rowOff>485775</xdr:rowOff>
    </xdr:to>
    <xdr:sp>
      <xdr:nvSpPr>
        <xdr:cNvPr id="9" name="ลูกศรเชื่อมต่อแบบตรง 7"/>
        <xdr:cNvSpPr>
          <a:spLocks/>
        </xdr:cNvSpPr>
      </xdr:nvSpPr>
      <xdr:spPr>
        <a:xfrm flipV="1">
          <a:off x="8829675" y="3600450"/>
          <a:ext cx="155257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542925</xdr:rowOff>
    </xdr:from>
    <xdr:to>
      <xdr:col>12</xdr:col>
      <xdr:colOff>9525</xdr:colOff>
      <xdr:row>12</xdr:row>
      <xdr:rowOff>542925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 flipV="1">
          <a:off x="7258050" y="5133975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107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6107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96107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13</xdr:col>
      <xdr:colOff>304800</xdr:colOff>
      <xdr:row>11</xdr:row>
      <xdr:rowOff>314325</xdr:rowOff>
    </xdr:from>
    <xdr:to>
      <xdr:col>17</xdr:col>
      <xdr:colOff>295275</xdr:colOff>
      <xdr:row>11</xdr:row>
      <xdr:rowOff>323850</xdr:rowOff>
    </xdr:to>
    <xdr:sp>
      <xdr:nvSpPr>
        <xdr:cNvPr id="4" name="ลูกศรเชื่อมต่อแบบตรง 3"/>
        <xdr:cNvSpPr>
          <a:spLocks/>
        </xdr:cNvSpPr>
      </xdr:nvSpPr>
      <xdr:spPr>
        <a:xfrm flipV="1">
          <a:off x="9315450" y="3448050"/>
          <a:ext cx="12477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3821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3821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14</xdr:col>
      <xdr:colOff>285750</xdr:colOff>
      <xdr:row>1</xdr:row>
      <xdr:rowOff>9525</xdr:rowOff>
    </xdr:from>
    <xdr:to>
      <xdr:col>17</xdr:col>
      <xdr:colOff>266700</xdr:colOff>
      <xdr:row>2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382125" y="304800"/>
          <a:ext cx="923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11</xdr:col>
      <xdr:colOff>0</xdr:colOff>
      <xdr:row>11</xdr:row>
      <xdr:rowOff>314325</xdr:rowOff>
    </xdr:from>
    <xdr:to>
      <xdr:col>11</xdr:col>
      <xdr:colOff>295275</xdr:colOff>
      <xdr:row>11</xdr:row>
      <xdr:rowOff>314325</xdr:rowOff>
    </xdr:to>
    <xdr:sp>
      <xdr:nvSpPr>
        <xdr:cNvPr id="4" name="ลูกศรเชื่อมต่อแบบตรง 2"/>
        <xdr:cNvSpPr>
          <a:spLocks/>
        </xdr:cNvSpPr>
      </xdr:nvSpPr>
      <xdr:spPr>
        <a:xfrm>
          <a:off x="8153400" y="3448050"/>
          <a:ext cx="295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485775</xdr:rowOff>
    </xdr:from>
    <xdr:to>
      <xdr:col>11</xdr:col>
      <xdr:colOff>0</xdr:colOff>
      <xdr:row>12</xdr:row>
      <xdr:rowOff>485775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6581775" y="4724400"/>
          <a:ext cx="1571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323850</xdr:rowOff>
    </xdr:from>
    <xdr:to>
      <xdr:col>7</xdr:col>
      <xdr:colOff>295275</xdr:colOff>
      <xdr:row>13</xdr:row>
      <xdr:rowOff>323850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6896100" y="5676900"/>
          <a:ext cx="295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438150</xdr:rowOff>
    </xdr:from>
    <xdr:to>
      <xdr:col>18</xdr:col>
      <xdr:colOff>9525</xdr:colOff>
      <xdr:row>24</xdr:row>
      <xdr:rowOff>476250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flipV="1">
          <a:off x="6581775" y="9772650"/>
          <a:ext cx="378142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25</xdr:row>
      <xdr:rowOff>495300</xdr:rowOff>
    </xdr:from>
    <xdr:to>
      <xdr:col>18</xdr:col>
      <xdr:colOff>9525</xdr:colOff>
      <xdr:row>25</xdr:row>
      <xdr:rowOff>514350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 flipV="1">
          <a:off x="8162925" y="10934700"/>
          <a:ext cx="220027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K32" sqref="K32"/>
    </sheetView>
  </sheetViews>
  <sheetFormatPr defaultColWidth="9.140625" defaultRowHeight="23.25" customHeight="1"/>
  <cols>
    <col min="1" max="1" width="55.57421875" style="2" customWidth="1"/>
    <col min="2" max="2" width="16.7109375" style="2" customWidth="1"/>
    <col min="3" max="3" width="16.7109375" style="38" customWidth="1"/>
    <col min="4" max="4" width="16.7109375" style="2" customWidth="1"/>
    <col min="5" max="5" width="16.7109375" style="38" customWidth="1"/>
    <col min="6" max="6" width="16.7109375" style="2" customWidth="1"/>
    <col min="7" max="16384" width="9.140625" style="2" customWidth="1"/>
  </cols>
  <sheetData>
    <row r="1" spans="1:6" ht="23.25" customHeight="1">
      <c r="A1" s="139" t="s">
        <v>0</v>
      </c>
      <c r="B1" s="139"/>
      <c r="C1" s="139"/>
      <c r="D1" s="139"/>
      <c r="E1" s="139"/>
      <c r="F1" s="139"/>
    </row>
    <row r="2" spans="1:6" ht="23.25" customHeight="1">
      <c r="A2" s="139" t="s">
        <v>143</v>
      </c>
      <c r="B2" s="139"/>
      <c r="C2" s="139"/>
      <c r="D2" s="139"/>
      <c r="E2" s="139"/>
      <c r="F2" s="139"/>
    </row>
    <row r="3" spans="1:6" ht="23.25" customHeight="1">
      <c r="A3" s="139" t="s">
        <v>73</v>
      </c>
      <c r="B3" s="139"/>
      <c r="C3" s="139"/>
      <c r="D3" s="139"/>
      <c r="E3" s="139"/>
      <c r="F3" s="139"/>
    </row>
    <row r="4" ht="8.25" customHeight="1">
      <c r="A4" s="38"/>
    </row>
    <row r="5" spans="1:6" ht="23.25" customHeight="1">
      <c r="A5" s="39"/>
      <c r="B5" s="5" t="s">
        <v>2</v>
      </c>
      <c r="C5" s="40" t="s">
        <v>4</v>
      </c>
      <c r="D5" s="8" t="s">
        <v>5</v>
      </c>
      <c r="E5" s="40" t="s">
        <v>4</v>
      </c>
      <c r="F5" s="41" t="s">
        <v>7</v>
      </c>
    </row>
    <row r="6" spans="1:6" ht="23.25" customHeight="1">
      <c r="A6" s="42" t="s">
        <v>72</v>
      </c>
      <c r="B6" s="9" t="s">
        <v>3</v>
      </c>
      <c r="C6" s="43" t="s">
        <v>12</v>
      </c>
      <c r="D6" s="12" t="s">
        <v>6</v>
      </c>
      <c r="E6" s="43" t="s">
        <v>9</v>
      </c>
      <c r="F6" s="44" t="s">
        <v>8</v>
      </c>
    </row>
    <row r="7" spans="1:6" ht="23.25" customHeight="1">
      <c r="A7" s="45"/>
      <c r="B7" s="46"/>
      <c r="C7" s="47" t="s">
        <v>10</v>
      </c>
      <c r="D7" s="48"/>
      <c r="E7" s="47" t="s">
        <v>10</v>
      </c>
      <c r="F7" s="49"/>
    </row>
    <row r="8" spans="1:6" ht="23.25" customHeight="1">
      <c r="A8" s="50" t="s">
        <v>11</v>
      </c>
      <c r="B8" s="51"/>
      <c r="C8" s="52"/>
      <c r="D8" s="53"/>
      <c r="E8" s="52"/>
      <c r="F8" s="51"/>
    </row>
    <row r="9" spans="1:6" ht="23.25" customHeight="1">
      <c r="A9" s="50" t="s">
        <v>13</v>
      </c>
      <c r="B9" s="51">
        <v>1</v>
      </c>
      <c r="C9" s="52">
        <f>B9*100/B50</f>
        <v>2.2222222222222223</v>
      </c>
      <c r="D9" s="53">
        <v>12000</v>
      </c>
      <c r="E9" s="52">
        <f>D9*100/D50</f>
        <v>0.06071614695331434</v>
      </c>
      <c r="F9" s="51" t="s">
        <v>74</v>
      </c>
    </row>
    <row r="10" spans="1:6" ht="23.25" customHeight="1">
      <c r="A10" s="50" t="s">
        <v>124</v>
      </c>
      <c r="B10" s="51">
        <v>1</v>
      </c>
      <c r="C10" s="52">
        <f>B10*100/B50</f>
        <v>2.2222222222222223</v>
      </c>
      <c r="D10" s="53">
        <v>20000</v>
      </c>
      <c r="E10" s="52">
        <f>D10*100/D50</f>
        <v>0.1011935782555239</v>
      </c>
      <c r="F10" s="51" t="s">
        <v>74</v>
      </c>
    </row>
    <row r="11" spans="1:6" s="130" customFormat="1" ht="23.25" customHeight="1">
      <c r="A11" s="54" t="s">
        <v>14</v>
      </c>
      <c r="B11" s="55">
        <f>SUM(B9:B10)</f>
        <v>2</v>
      </c>
      <c r="C11" s="71">
        <f>B11*100/B50</f>
        <v>4.444444444444445</v>
      </c>
      <c r="D11" s="56">
        <f>SUM(D9:D10)</f>
        <v>32000</v>
      </c>
      <c r="E11" s="71">
        <f>D11*100/D50</f>
        <v>0.16190972520883826</v>
      </c>
      <c r="F11" s="55"/>
    </row>
    <row r="12" spans="1:9" ht="23.25" customHeight="1">
      <c r="A12" s="50" t="s">
        <v>15</v>
      </c>
      <c r="B12" s="51"/>
      <c r="C12" s="52"/>
      <c r="D12" s="53"/>
      <c r="E12" s="52"/>
      <c r="F12" s="51"/>
      <c r="I12" s="57"/>
    </row>
    <row r="13" spans="1:6" ht="23.25" customHeight="1">
      <c r="A13" s="50" t="s">
        <v>16</v>
      </c>
      <c r="B13" s="51">
        <v>0</v>
      </c>
      <c r="C13" s="52">
        <f>B13*100/B50</f>
        <v>0</v>
      </c>
      <c r="D13" s="53">
        <v>0</v>
      </c>
      <c r="E13" s="52">
        <f>D13*100/D50</f>
        <v>0</v>
      </c>
      <c r="F13" s="51" t="s">
        <v>74</v>
      </c>
    </row>
    <row r="14" spans="1:6" s="130" customFormat="1" ht="23.25" customHeight="1">
      <c r="A14" s="54" t="s">
        <v>14</v>
      </c>
      <c r="B14" s="55">
        <f>SUM(B13)</f>
        <v>0</v>
      </c>
      <c r="C14" s="71">
        <f>B14*100/B50</f>
        <v>0</v>
      </c>
      <c r="D14" s="56">
        <f>SUM(D13)</f>
        <v>0</v>
      </c>
      <c r="E14" s="71">
        <f>D14*100/D50</f>
        <v>0</v>
      </c>
      <c r="F14" s="55"/>
    </row>
    <row r="15" spans="1:6" ht="23.25" customHeight="1">
      <c r="A15" s="50" t="s">
        <v>17</v>
      </c>
      <c r="B15" s="51"/>
      <c r="C15" s="52"/>
      <c r="D15" s="53"/>
      <c r="E15" s="52"/>
      <c r="F15" s="51"/>
    </row>
    <row r="16" spans="1:6" ht="23.25" customHeight="1">
      <c r="A16" s="58" t="s">
        <v>18</v>
      </c>
      <c r="B16" s="59">
        <v>2</v>
      </c>
      <c r="C16" s="52">
        <f>B16*100/B50</f>
        <v>4.444444444444445</v>
      </c>
      <c r="D16" s="60">
        <v>40000</v>
      </c>
      <c r="E16" s="61">
        <f>D16*100/D50</f>
        <v>0.2023871565110478</v>
      </c>
      <c r="F16" s="59" t="s">
        <v>74</v>
      </c>
    </row>
    <row r="17" spans="1:6" ht="23.25" customHeight="1">
      <c r="A17" s="62" t="s">
        <v>19</v>
      </c>
      <c r="B17" s="63">
        <v>2</v>
      </c>
      <c r="C17" s="52">
        <f>B17*100/B50</f>
        <v>4.444444444444445</v>
      </c>
      <c r="D17" s="64">
        <v>50000</v>
      </c>
      <c r="E17" s="61">
        <f>D17*100/D50</f>
        <v>0.25298394563880977</v>
      </c>
      <c r="F17" s="59" t="s">
        <v>74</v>
      </c>
    </row>
    <row r="18" spans="1:6" ht="23.25" customHeight="1">
      <c r="A18" s="65" t="s">
        <v>20</v>
      </c>
      <c r="B18" s="66">
        <v>3</v>
      </c>
      <c r="C18" s="52">
        <f>B18*100/B50</f>
        <v>6.666666666666667</v>
      </c>
      <c r="D18" s="67">
        <v>12470400</v>
      </c>
      <c r="E18" s="61">
        <f>D18*100/D50</f>
        <v>63.09621991388426</v>
      </c>
      <c r="F18" s="59" t="s">
        <v>74</v>
      </c>
    </row>
    <row r="19" spans="1:6" s="130" customFormat="1" ht="23.25" customHeight="1">
      <c r="A19" s="68" t="s">
        <v>14</v>
      </c>
      <c r="B19" s="69">
        <f>SUM(B16:B18)</f>
        <v>7</v>
      </c>
      <c r="C19" s="131">
        <f>B19*100/B50</f>
        <v>15.555555555555555</v>
      </c>
      <c r="D19" s="70">
        <f>SUM(D16:D18)</f>
        <v>12560400</v>
      </c>
      <c r="E19" s="131">
        <f>D19*100/D50</f>
        <v>63.55159101603412</v>
      </c>
      <c r="F19" s="69"/>
    </row>
    <row r="20" spans="1:6" ht="23.25" customHeight="1">
      <c r="A20" s="50" t="s">
        <v>21</v>
      </c>
      <c r="B20" s="51"/>
      <c r="C20" s="52"/>
      <c r="D20" s="53"/>
      <c r="E20" s="52"/>
      <c r="F20" s="51"/>
    </row>
    <row r="21" spans="1:6" ht="23.25" customHeight="1">
      <c r="A21" s="50" t="s">
        <v>22</v>
      </c>
      <c r="B21" s="51">
        <v>10</v>
      </c>
      <c r="C21" s="52">
        <f>B21*100/B50</f>
        <v>22.22222222222222</v>
      </c>
      <c r="D21" s="53">
        <v>3564700</v>
      </c>
      <c r="E21" s="52">
        <f>D21*100/D50</f>
        <v>18.036237420373304</v>
      </c>
      <c r="F21" s="51" t="s">
        <v>35</v>
      </c>
    </row>
    <row r="22" spans="1:6" s="130" customFormat="1" ht="23.25" customHeight="1">
      <c r="A22" s="54" t="s">
        <v>14</v>
      </c>
      <c r="B22" s="55">
        <f>SUM(B21)</f>
        <v>10</v>
      </c>
      <c r="C22" s="71">
        <f>B22*100/B50</f>
        <v>22.22222222222222</v>
      </c>
      <c r="D22" s="56">
        <f>SUM(D21)</f>
        <v>3564700</v>
      </c>
      <c r="E22" s="71">
        <f>D22*100/D50</f>
        <v>18.036237420373304</v>
      </c>
      <c r="F22" s="55"/>
    </row>
    <row r="23" spans="1:6" ht="23.25" customHeight="1">
      <c r="A23" s="58" t="s">
        <v>23</v>
      </c>
      <c r="B23" s="59"/>
      <c r="C23" s="61"/>
      <c r="D23" s="60"/>
      <c r="E23" s="61"/>
      <c r="F23" s="59"/>
    </row>
    <row r="24" spans="1:6" ht="23.25" customHeight="1">
      <c r="A24" s="72" t="s">
        <v>24</v>
      </c>
      <c r="B24" s="73">
        <v>6</v>
      </c>
      <c r="C24" s="61">
        <f>B24*100/B50</f>
        <v>13.333333333333334</v>
      </c>
      <c r="D24" s="60">
        <f>370000+250000+15000+20000+5000+50000</f>
        <v>710000</v>
      </c>
      <c r="E24" s="61">
        <f>D24*100/D50</f>
        <v>3.5923720280710985</v>
      </c>
      <c r="F24" s="74" t="s">
        <v>125</v>
      </c>
    </row>
    <row r="25" spans="1:6" s="130" customFormat="1" ht="23.25" customHeight="1">
      <c r="A25" s="54" t="s">
        <v>14</v>
      </c>
      <c r="B25" s="55">
        <f>SUM(B24)</f>
        <v>6</v>
      </c>
      <c r="C25" s="71">
        <f>B25*100/B50</f>
        <v>13.333333333333334</v>
      </c>
      <c r="D25" s="56">
        <f>SUM(D24)</f>
        <v>710000</v>
      </c>
      <c r="E25" s="71">
        <f>D25*100/D50</f>
        <v>3.5923720280710985</v>
      </c>
      <c r="F25" s="55"/>
    </row>
    <row r="26" spans="1:6" ht="23.25" customHeight="1">
      <c r="A26" s="75"/>
      <c r="B26" s="76"/>
      <c r="C26" s="77"/>
      <c r="D26" s="78"/>
      <c r="E26" s="77"/>
      <c r="F26" s="76"/>
    </row>
    <row r="27" spans="1:6" ht="23.25" customHeight="1">
      <c r="A27" s="139" t="s">
        <v>0</v>
      </c>
      <c r="B27" s="139"/>
      <c r="C27" s="139"/>
      <c r="D27" s="139"/>
      <c r="E27" s="139"/>
      <c r="F27" s="139"/>
    </row>
    <row r="28" spans="1:6" ht="23.25" customHeight="1">
      <c r="A28" s="139" t="s">
        <v>143</v>
      </c>
      <c r="B28" s="139"/>
      <c r="C28" s="139"/>
      <c r="D28" s="139"/>
      <c r="E28" s="139"/>
      <c r="F28" s="139"/>
    </row>
    <row r="29" spans="1:6" ht="23.25" customHeight="1">
      <c r="A29" s="139" t="s">
        <v>73</v>
      </c>
      <c r="B29" s="139"/>
      <c r="C29" s="139"/>
      <c r="D29" s="139"/>
      <c r="E29" s="139"/>
      <c r="F29" s="139"/>
    </row>
    <row r="30" ht="8.25" customHeight="1">
      <c r="F30" s="132"/>
    </row>
    <row r="31" spans="1:6" ht="23.25" customHeight="1">
      <c r="A31" s="39"/>
      <c r="B31" s="5" t="s">
        <v>2</v>
      </c>
      <c r="C31" s="40" t="s">
        <v>4</v>
      </c>
      <c r="D31" s="8" t="s">
        <v>5</v>
      </c>
      <c r="E31" s="40" t="s">
        <v>4</v>
      </c>
      <c r="F31" s="41" t="s">
        <v>7</v>
      </c>
    </row>
    <row r="32" spans="1:6" ht="23.25" customHeight="1">
      <c r="A32" s="42" t="s">
        <v>72</v>
      </c>
      <c r="B32" s="9" t="s">
        <v>3</v>
      </c>
      <c r="C32" s="43" t="s">
        <v>12</v>
      </c>
      <c r="D32" s="12" t="s">
        <v>6</v>
      </c>
      <c r="E32" s="43" t="s">
        <v>9</v>
      </c>
      <c r="F32" s="44" t="s">
        <v>8</v>
      </c>
    </row>
    <row r="33" spans="1:6" ht="23.25" customHeight="1">
      <c r="A33" s="45"/>
      <c r="B33" s="46"/>
      <c r="C33" s="47" t="s">
        <v>10</v>
      </c>
      <c r="D33" s="48"/>
      <c r="E33" s="47" t="s">
        <v>10</v>
      </c>
      <c r="F33" s="49"/>
    </row>
    <row r="34" spans="1:6" ht="23.25" customHeight="1">
      <c r="A34" s="50" t="s">
        <v>25</v>
      </c>
      <c r="B34" s="51"/>
      <c r="C34" s="52"/>
      <c r="D34" s="53"/>
      <c r="E34" s="52"/>
      <c r="F34" s="51"/>
    </row>
    <row r="35" spans="1:6" ht="23.25" customHeight="1">
      <c r="A35" s="50" t="s">
        <v>26</v>
      </c>
      <c r="B35" s="51">
        <v>4</v>
      </c>
      <c r="C35" s="52">
        <f>B35*100/B50</f>
        <v>8.88888888888889</v>
      </c>
      <c r="D35" s="53">
        <f>20000+97000+54000+240000</f>
        <v>411000</v>
      </c>
      <c r="E35" s="52">
        <f>D35*100/D50</f>
        <v>2.0795280331510164</v>
      </c>
      <c r="F35" s="59" t="s">
        <v>74</v>
      </c>
    </row>
    <row r="36" spans="1:6" s="130" customFormat="1" ht="23.25" customHeight="1">
      <c r="A36" s="54" t="s">
        <v>14</v>
      </c>
      <c r="B36" s="55">
        <f>SUM(B35)</f>
        <v>4</v>
      </c>
      <c r="C36" s="71">
        <f>B36*100/B50</f>
        <v>8.88888888888889</v>
      </c>
      <c r="D36" s="56">
        <f>SUM(D35)</f>
        <v>411000</v>
      </c>
      <c r="E36" s="71">
        <f>D36*100/D50</f>
        <v>2.0795280331510164</v>
      </c>
      <c r="F36" s="55"/>
    </row>
    <row r="37" spans="1:6" ht="23.25" customHeight="1">
      <c r="A37" s="50" t="s">
        <v>27</v>
      </c>
      <c r="B37" s="51"/>
      <c r="C37" s="52"/>
      <c r="D37" s="53"/>
      <c r="E37" s="50"/>
      <c r="F37" s="80"/>
    </row>
    <row r="38" spans="1:6" ht="23.25" customHeight="1">
      <c r="A38" s="50" t="s">
        <v>28</v>
      </c>
      <c r="B38" s="51">
        <v>6</v>
      </c>
      <c r="C38" s="52">
        <f>B38*100/B50</f>
        <v>13.333333333333334</v>
      </c>
      <c r="D38" s="53">
        <v>2237000</v>
      </c>
      <c r="E38" s="52">
        <f>D38*100/D50</f>
        <v>11.31850172788035</v>
      </c>
      <c r="F38" s="51" t="s">
        <v>60</v>
      </c>
    </row>
    <row r="39" spans="1:6" s="130" customFormat="1" ht="23.25" customHeight="1">
      <c r="A39" s="54" t="s">
        <v>14</v>
      </c>
      <c r="B39" s="55">
        <f>SUM(B38)</f>
        <v>6</v>
      </c>
      <c r="C39" s="71">
        <f>B39*100/B50</f>
        <v>13.333333333333334</v>
      </c>
      <c r="D39" s="56">
        <f>SUM(D38)</f>
        <v>2237000</v>
      </c>
      <c r="E39" s="71">
        <f>D39*100/D50</f>
        <v>11.31850172788035</v>
      </c>
      <c r="F39" s="55"/>
    </row>
    <row r="40" spans="1:6" ht="23.25" customHeight="1">
      <c r="A40" s="50" t="s">
        <v>29</v>
      </c>
      <c r="B40" s="51"/>
      <c r="C40" s="52"/>
      <c r="D40" s="53"/>
      <c r="E40" s="50"/>
      <c r="F40" s="80"/>
    </row>
    <row r="41" spans="1:6" ht="23.25" customHeight="1">
      <c r="A41" s="50" t="s">
        <v>127</v>
      </c>
      <c r="B41" s="51">
        <v>1</v>
      </c>
      <c r="C41" s="52">
        <f>B41*100/B50</f>
        <v>2.2222222222222223</v>
      </c>
      <c r="D41" s="53">
        <v>20000</v>
      </c>
      <c r="E41" s="52">
        <f>D41*100/D50</f>
        <v>0.1011935782555239</v>
      </c>
      <c r="F41" s="117"/>
    </row>
    <row r="42" spans="1:6" ht="23.25" customHeight="1">
      <c r="A42" s="50" t="s">
        <v>126</v>
      </c>
      <c r="B42" s="51">
        <v>1</v>
      </c>
      <c r="C42" s="52">
        <f>B42*100/B50</f>
        <v>2.2222222222222223</v>
      </c>
      <c r="D42" s="53">
        <v>10000</v>
      </c>
      <c r="E42" s="52">
        <f>D42*100/D50</f>
        <v>0.05059678912776195</v>
      </c>
      <c r="F42" s="59" t="s">
        <v>74</v>
      </c>
    </row>
    <row r="43" spans="1:6" s="130" customFormat="1" ht="23.25" customHeight="1">
      <c r="A43" s="54" t="s">
        <v>14</v>
      </c>
      <c r="B43" s="55">
        <f>SUM(B41:B42)</f>
        <v>2</v>
      </c>
      <c r="C43" s="71">
        <f>B43*100/B50</f>
        <v>4.444444444444445</v>
      </c>
      <c r="D43" s="56">
        <f>SUM(D41:D42)</f>
        <v>30000</v>
      </c>
      <c r="E43" s="71">
        <f>D43*100/D50</f>
        <v>0.15179036738328586</v>
      </c>
      <c r="F43" s="55"/>
    </row>
    <row r="44" spans="1:6" ht="23.25" customHeight="1">
      <c r="A44" s="50" t="s">
        <v>30</v>
      </c>
      <c r="B44" s="51"/>
      <c r="C44" s="52"/>
      <c r="D44" s="79"/>
      <c r="E44" s="52"/>
      <c r="F44" s="80"/>
    </row>
    <row r="45" spans="1:6" ht="23.25" customHeight="1">
      <c r="A45" s="50" t="s">
        <v>31</v>
      </c>
      <c r="B45" s="128">
        <v>3</v>
      </c>
      <c r="C45" s="52">
        <f>B45*100/B50</f>
        <v>6.666666666666667</v>
      </c>
      <c r="D45" s="53">
        <v>75000</v>
      </c>
      <c r="E45" s="52">
        <f>D45*100/D50</f>
        <v>0.37947591845821466</v>
      </c>
      <c r="F45" s="51" t="s">
        <v>60</v>
      </c>
    </row>
    <row r="46" spans="1:6" s="130" customFormat="1" ht="23.25" customHeight="1">
      <c r="A46" s="54" t="s">
        <v>14</v>
      </c>
      <c r="B46" s="129">
        <f>SUM(B45)</f>
        <v>3</v>
      </c>
      <c r="C46" s="71">
        <f>B46*100/B50</f>
        <v>6.666666666666667</v>
      </c>
      <c r="D46" s="56">
        <f>SUM(D45)</f>
        <v>75000</v>
      </c>
      <c r="E46" s="71">
        <f>D46*100/D50</f>
        <v>0.37947591845821466</v>
      </c>
      <c r="F46" s="55"/>
    </row>
    <row r="47" spans="1:6" ht="23.25" customHeight="1">
      <c r="A47" s="50" t="s">
        <v>32</v>
      </c>
      <c r="B47" s="51"/>
      <c r="C47" s="52"/>
      <c r="D47" s="79"/>
      <c r="E47" s="52"/>
      <c r="F47" s="80"/>
    </row>
    <row r="48" spans="1:6" ht="23.25" customHeight="1">
      <c r="A48" s="50" t="s">
        <v>33</v>
      </c>
      <c r="B48" s="128">
        <v>5</v>
      </c>
      <c r="C48" s="52">
        <f>B48*100/B50</f>
        <v>11.11111111111111</v>
      </c>
      <c r="D48" s="53">
        <f>20000+12000+12000+20000+80000</f>
        <v>144000</v>
      </c>
      <c r="E48" s="52">
        <f>D48*100/D50</f>
        <v>0.7285937634397721</v>
      </c>
      <c r="F48" s="59" t="s">
        <v>74</v>
      </c>
    </row>
    <row r="49" spans="1:6" s="130" customFormat="1" ht="23.25" customHeight="1">
      <c r="A49" s="54" t="s">
        <v>14</v>
      </c>
      <c r="B49" s="129">
        <f>SUM(B48)</f>
        <v>5</v>
      </c>
      <c r="C49" s="71">
        <f>B49*100/B50</f>
        <v>11.11111111111111</v>
      </c>
      <c r="D49" s="56">
        <f>SUM(D48)</f>
        <v>144000</v>
      </c>
      <c r="E49" s="71">
        <f>D49*100/D50</f>
        <v>0.7285937634397721</v>
      </c>
      <c r="F49" s="55"/>
    </row>
    <row r="50" spans="1:6" ht="23.25" customHeight="1">
      <c r="A50" s="81" t="s">
        <v>34</v>
      </c>
      <c r="B50" s="82">
        <f>B11+B14+B19+B22+B25+B36+B39+B43+B46+B49</f>
        <v>45</v>
      </c>
      <c r="C50" s="82">
        <f>B50*100/B50</f>
        <v>100</v>
      </c>
      <c r="D50" s="82">
        <f>D11+D14+D19+D22+D25+D36+D39+D43+D46+D49</f>
        <v>19764100</v>
      </c>
      <c r="E50" s="82">
        <f>D50*100/D50</f>
        <v>100</v>
      </c>
      <c r="F50" s="83"/>
    </row>
  </sheetData>
  <sheetProtection/>
  <mergeCells count="6">
    <mergeCell ref="A27:F27"/>
    <mergeCell ref="A28:F28"/>
    <mergeCell ref="A29:F29"/>
    <mergeCell ref="A1:F1"/>
    <mergeCell ref="A2:F2"/>
    <mergeCell ref="A3:F3"/>
  </mergeCells>
  <printOptions/>
  <pageMargins left="0.44" right="0.44" top="0.39" bottom="0.21" header="0.45" footer="0.17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100" zoomScalePageLayoutView="0" workbookViewId="0" topLeftCell="A1">
      <selection activeCell="U28" sqref="U28"/>
    </sheetView>
  </sheetViews>
  <sheetFormatPr defaultColWidth="9.140625" defaultRowHeight="23.25" customHeight="1"/>
  <cols>
    <col min="1" max="1" width="7.00390625" style="24" customWidth="1"/>
    <col min="2" max="2" width="31.00390625" style="23" customWidth="1"/>
    <col min="3" max="3" width="29.57421875" style="23" customWidth="1"/>
    <col min="4" max="4" width="9.28125" style="22" customWidth="1"/>
    <col min="5" max="5" width="13.00390625" style="23" customWidth="1"/>
    <col min="6" max="6" width="10.140625" style="24" customWidth="1"/>
    <col min="7" max="18" width="4.7109375" style="23" customWidth="1"/>
    <col min="19" max="16384" width="9.140625" style="23" customWidth="1"/>
  </cols>
  <sheetData>
    <row r="1" spans="1:18" s="2" customFormat="1" ht="23.25" customHeight="1">
      <c r="A1" s="1"/>
      <c r="D1" s="3"/>
      <c r="F1" s="1"/>
      <c r="P1" s="140"/>
      <c r="Q1" s="140"/>
      <c r="R1" s="140"/>
    </row>
    <row r="2" spans="1:18" s="2" customFormat="1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s="2" customFormat="1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s="2" customFormat="1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0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3" ht="23.25" customHeight="1">
      <c r="A6" s="157" t="s">
        <v>32</v>
      </c>
      <c r="B6" s="157"/>
      <c r="C6" s="157"/>
    </row>
    <row r="7" spans="1:3" ht="23.25" customHeight="1">
      <c r="A7" s="157" t="s">
        <v>33</v>
      </c>
      <c r="B7" s="157"/>
      <c r="C7" s="157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87" customFormat="1" ht="90" customHeight="1">
      <c r="A12" s="121">
        <v>1</v>
      </c>
      <c r="B12" s="89" t="s">
        <v>114</v>
      </c>
      <c r="C12" s="90" t="s">
        <v>116</v>
      </c>
      <c r="D12" s="137">
        <v>10000</v>
      </c>
      <c r="E12" s="86" t="s">
        <v>61</v>
      </c>
      <c r="F12" s="85" t="s">
        <v>74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87" customFormat="1" ht="90" customHeight="1">
      <c r="A13" s="85">
        <v>2</v>
      </c>
      <c r="B13" s="89" t="s">
        <v>115</v>
      </c>
      <c r="C13" s="90" t="s">
        <v>117</v>
      </c>
      <c r="D13" s="137">
        <v>10000</v>
      </c>
      <c r="E13" s="86" t="s">
        <v>61</v>
      </c>
      <c r="F13" s="85" t="s">
        <v>74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87" customFormat="1" ht="20.25">
      <c r="A14" s="91"/>
      <c r="B14" s="108"/>
      <c r="C14" s="109"/>
      <c r="D14" s="110"/>
      <c r="E14" s="92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87" customFormat="1" ht="20.25">
      <c r="A15" s="91"/>
      <c r="B15" s="108"/>
      <c r="C15" s="109"/>
      <c r="D15" s="110"/>
      <c r="E15" s="92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87" customFormat="1" ht="20.25">
      <c r="A16" s="91"/>
      <c r="B16" s="108"/>
      <c r="C16" s="109"/>
      <c r="D16" s="110"/>
      <c r="E16" s="92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s="87" customFormat="1" ht="20.25">
      <c r="A17" s="91"/>
      <c r="B17" s="108"/>
      <c r="C17" s="109"/>
      <c r="D17" s="110"/>
      <c r="E17" s="92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s="87" customFormat="1" ht="20.25">
      <c r="A18" s="91"/>
      <c r="B18" s="108"/>
      <c r="C18" s="109"/>
      <c r="D18" s="110"/>
      <c r="E18" s="92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s="87" customFormat="1" ht="20.25">
      <c r="A19" s="91"/>
      <c r="B19" s="108"/>
      <c r="C19" s="109"/>
      <c r="D19" s="110"/>
      <c r="E19" s="92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18" s="87" customFormat="1" ht="20.25">
      <c r="A20" s="91"/>
      <c r="B20" s="108"/>
      <c r="C20" s="109"/>
      <c r="D20" s="110"/>
      <c r="E20" s="92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s="87" customFormat="1" ht="20.25">
      <c r="A21" s="91"/>
      <c r="B21" s="108"/>
      <c r="C21" s="109"/>
      <c r="D21" s="110"/>
      <c r="E21" s="92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3" ht="23.25" customHeight="1">
      <c r="A22" s="157" t="s">
        <v>32</v>
      </c>
      <c r="B22" s="157"/>
      <c r="C22" s="157"/>
    </row>
    <row r="23" spans="1:3" ht="23.25" customHeight="1">
      <c r="A23" s="157" t="s">
        <v>33</v>
      </c>
      <c r="B23" s="157"/>
      <c r="C23" s="157"/>
    </row>
    <row r="24" spans="1:18" s="24" customFormat="1" ht="21.75" customHeight="1">
      <c r="A24" s="26"/>
      <c r="B24" s="26"/>
      <c r="C24" s="27"/>
      <c r="D24" s="28" t="s">
        <v>39</v>
      </c>
      <c r="E24" s="29" t="s">
        <v>42</v>
      </c>
      <c r="F24" s="27" t="s">
        <v>7</v>
      </c>
      <c r="G24" s="158" t="s">
        <v>137</v>
      </c>
      <c r="H24" s="159"/>
      <c r="I24" s="160"/>
      <c r="J24" s="158" t="s">
        <v>145</v>
      </c>
      <c r="K24" s="159"/>
      <c r="L24" s="159"/>
      <c r="M24" s="159"/>
      <c r="N24" s="159"/>
      <c r="O24" s="159"/>
      <c r="P24" s="159"/>
      <c r="Q24" s="159"/>
      <c r="R24" s="160"/>
    </row>
    <row r="25" spans="1:18" s="24" customFormat="1" ht="21.75" customHeight="1">
      <c r="A25" s="30" t="s">
        <v>37</v>
      </c>
      <c r="B25" s="30" t="s">
        <v>38</v>
      </c>
      <c r="C25" s="31" t="s">
        <v>58</v>
      </c>
      <c r="D25" s="32" t="s">
        <v>40</v>
      </c>
      <c r="E25" s="33" t="s">
        <v>8</v>
      </c>
      <c r="F25" s="30" t="s">
        <v>45</v>
      </c>
      <c r="G25" s="161"/>
      <c r="H25" s="162"/>
      <c r="I25" s="163"/>
      <c r="J25" s="161"/>
      <c r="K25" s="162"/>
      <c r="L25" s="162"/>
      <c r="M25" s="162"/>
      <c r="N25" s="162"/>
      <c r="O25" s="162"/>
      <c r="P25" s="162"/>
      <c r="Q25" s="162"/>
      <c r="R25" s="163"/>
    </row>
    <row r="26" spans="1:18" s="24" customFormat="1" ht="21.75" customHeight="1">
      <c r="A26" s="30"/>
      <c r="B26" s="30"/>
      <c r="C26" s="31" t="s">
        <v>59</v>
      </c>
      <c r="D26" s="32" t="s">
        <v>41</v>
      </c>
      <c r="E26" s="33"/>
      <c r="F26" s="30" t="s">
        <v>43</v>
      </c>
      <c r="G26" s="26" t="s">
        <v>46</v>
      </c>
      <c r="H26" s="27" t="s">
        <v>47</v>
      </c>
      <c r="I26" s="29" t="s">
        <v>48</v>
      </c>
      <c r="J26" s="27" t="s">
        <v>49</v>
      </c>
      <c r="K26" s="29" t="s">
        <v>50</v>
      </c>
      <c r="L26" s="27" t="s">
        <v>51</v>
      </c>
      <c r="M26" s="29" t="s">
        <v>52</v>
      </c>
      <c r="N26" s="27" t="s">
        <v>53</v>
      </c>
      <c r="O26" s="29" t="s">
        <v>54</v>
      </c>
      <c r="P26" s="27" t="s">
        <v>55</v>
      </c>
      <c r="Q26" s="29" t="s">
        <v>56</v>
      </c>
      <c r="R26" s="27" t="s">
        <v>57</v>
      </c>
    </row>
    <row r="27" spans="1:18" s="24" customFormat="1" ht="21.75" customHeight="1">
      <c r="A27" s="34"/>
      <c r="B27" s="34"/>
      <c r="C27" s="35"/>
      <c r="D27" s="36"/>
      <c r="E27" s="37"/>
      <c r="F27" s="34" t="s">
        <v>44</v>
      </c>
      <c r="G27" s="34"/>
      <c r="H27" s="35"/>
      <c r="I27" s="37"/>
      <c r="J27" s="35"/>
      <c r="K27" s="37"/>
      <c r="L27" s="35"/>
      <c r="M27" s="37"/>
      <c r="N27" s="35"/>
      <c r="O27" s="37"/>
      <c r="P27" s="35"/>
      <c r="Q27" s="37"/>
      <c r="R27" s="35"/>
    </row>
    <row r="28" spans="1:18" s="87" customFormat="1" ht="90" customHeight="1">
      <c r="A28" s="121">
        <v>3</v>
      </c>
      <c r="B28" s="89" t="s">
        <v>197</v>
      </c>
      <c r="C28" s="90" t="s">
        <v>118</v>
      </c>
      <c r="D28" s="107">
        <v>50000</v>
      </c>
      <c r="E28" s="86" t="s">
        <v>61</v>
      </c>
      <c r="F28" s="85" t="s">
        <v>74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s="87" customFormat="1" ht="90" customHeight="1">
      <c r="A29" s="85">
        <v>4</v>
      </c>
      <c r="B29" s="89" t="s">
        <v>134</v>
      </c>
      <c r="C29" s="90" t="s">
        <v>135</v>
      </c>
      <c r="D29" s="107">
        <v>30000</v>
      </c>
      <c r="E29" s="86" t="s">
        <v>61</v>
      </c>
      <c r="F29" s="85" t="s">
        <v>74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2" ht="23.25" customHeight="1">
      <c r="C32" s="134"/>
    </row>
  </sheetData>
  <sheetProtection/>
  <mergeCells count="12">
    <mergeCell ref="A2:R2"/>
    <mergeCell ref="A3:R3"/>
    <mergeCell ref="A4:R4"/>
    <mergeCell ref="A6:C6"/>
    <mergeCell ref="A7:C7"/>
    <mergeCell ref="P1:R1"/>
    <mergeCell ref="A22:C22"/>
    <mergeCell ref="A23:C23"/>
    <mergeCell ref="G24:I25"/>
    <mergeCell ref="J24:R25"/>
    <mergeCell ref="G8:I9"/>
    <mergeCell ref="J8:R9"/>
  </mergeCells>
  <printOptions/>
  <pageMargins left="0.35" right="0.36" top="0.44" bottom="0.4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90" zoomScalePageLayoutView="0" workbookViewId="0" topLeftCell="A1">
      <selection activeCell="U14" sqref="U14"/>
    </sheetView>
  </sheetViews>
  <sheetFormatPr defaultColWidth="9.140625" defaultRowHeight="23.25" customHeight="1"/>
  <cols>
    <col min="1" max="1" width="7.00390625" style="1" customWidth="1"/>
    <col min="2" max="3" width="30.7109375" style="2" customWidth="1"/>
    <col min="4" max="4" width="10.140625" style="3" customWidth="1"/>
    <col min="5" max="5" width="11.8515625" style="2" bestFit="1" customWidth="1"/>
    <col min="6" max="6" width="9.140625" style="1" bestFit="1" customWidth="1"/>
    <col min="7" max="18" width="4.7109375" style="2" customWidth="1"/>
    <col min="19" max="16384" width="9.140625" style="2" customWidth="1"/>
  </cols>
  <sheetData>
    <row r="1" spans="16:18" ht="23.25" customHeight="1">
      <c r="P1" s="140"/>
      <c r="Q1" s="140"/>
      <c r="R1" s="140"/>
    </row>
    <row r="2" spans="1:18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" ht="23.25" customHeight="1">
      <c r="A6" s="148" t="s">
        <v>11</v>
      </c>
      <c r="B6" s="148"/>
      <c r="C6" s="148"/>
    </row>
    <row r="7" spans="1:3" ht="23.25" customHeight="1">
      <c r="A7" s="148" t="s">
        <v>146</v>
      </c>
      <c r="B7" s="148"/>
      <c r="C7" s="148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21" customFormat="1" ht="108" customHeight="1">
      <c r="A12" s="17">
        <v>1</v>
      </c>
      <c r="B12" s="18" t="s">
        <v>75</v>
      </c>
      <c r="C12" s="19" t="s">
        <v>131</v>
      </c>
      <c r="D12" s="20">
        <v>12000</v>
      </c>
      <c r="E12" s="17" t="s">
        <v>61</v>
      </c>
      <c r="F12" s="17" t="s">
        <v>74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5" spans="16:18" ht="26.25" customHeight="1">
      <c r="P15" s="140"/>
      <c r="Q15" s="140"/>
      <c r="R15" s="140"/>
    </row>
    <row r="16" spans="16:18" ht="26.25" customHeight="1">
      <c r="P16" s="84"/>
      <c r="Q16" s="84"/>
      <c r="R16" s="84"/>
    </row>
  </sheetData>
  <sheetProtection/>
  <mergeCells count="9">
    <mergeCell ref="P1:R1"/>
    <mergeCell ref="G8:I9"/>
    <mergeCell ref="J8:R9"/>
    <mergeCell ref="P15:R15"/>
    <mergeCell ref="A2:R2"/>
    <mergeCell ref="A3:R3"/>
    <mergeCell ref="A4:R4"/>
    <mergeCell ref="A6:C6"/>
    <mergeCell ref="A7:C7"/>
  </mergeCells>
  <printOptions/>
  <pageMargins left="0.48" right="0.36" top="0.55" bottom="0.4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70" workbookViewId="0" topLeftCell="A1">
      <selection activeCell="U42" sqref="U42"/>
    </sheetView>
  </sheetViews>
  <sheetFormatPr defaultColWidth="9.140625" defaultRowHeight="23.25" customHeight="1"/>
  <cols>
    <col min="1" max="1" width="7.00390625" style="1" customWidth="1"/>
    <col min="2" max="2" width="29.140625" style="2" customWidth="1"/>
    <col min="3" max="3" width="30.421875" style="2" customWidth="1"/>
    <col min="4" max="4" width="12.57421875" style="3" bestFit="1" customWidth="1"/>
    <col min="5" max="5" width="12.28125" style="2" bestFit="1" customWidth="1"/>
    <col min="6" max="6" width="10.57421875" style="1" customWidth="1"/>
    <col min="7" max="18" width="4.7109375" style="2" customWidth="1"/>
    <col min="19" max="16384" width="9.140625" style="2" customWidth="1"/>
  </cols>
  <sheetData>
    <row r="1" spans="16:18" ht="23.25" customHeight="1">
      <c r="P1" s="140"/>
      <c r="Q1" s="140"/>
      <c r="R1" s="140"/>
    </row>
    <row r="2" spans="1:18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3.25" customHeight="1">
      <c r="A5" s="4"/>
      <c r="B5" s="4"/>
      <c r="C5" s="4"/>
      <c r="D5" s="111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" ht="23.25" customHeight="1">
      <c r="A6" s="148" t="s">
        <v>17</v>
      </c>
      <c r="B6" s="148"/>
      <c r="C6" s="148"/>
    </row>
    <row r="7" spans="1:3" ht="23.25" customHeight="1">
      <c r="A7" s="148" t="s">
        <v>18</v>
      </c>
      <c r="B7" s="148"/>
      <c r="C7" s="148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87" customFormat="1" ht="96.75" customHeight="1">
      <c r="A12" s="85">
        <v>1</v>
      </c>
      <c r="B12" s="89" t="s">
        <v>76</v>
      </c>
      <c r="C12" s="90" t="s">
        <v>80</v>
      </c>
      <c r="D12" s="136">
        <v>20000</v>
      </c>
      <c r="E12" s="86" t="s">
        <v>61</v>
      </c>
      <c r="F12" s="85" t="s">
        <v>74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87" customFormat="1" ht="96.75" customHeight="1">
      <c r="A13" s="85">
        <v>2</v>
      </c>
      <c r="B13" s="86" t="s">
        <v>77</v>
      </c>
      <c r="C13" s="19" t="s">
        <v>81</v>
      </c>
      <c r="D13" s="136">
        <v>20000</v>
      </c>
      <c r="E13" s="86" t="s">
        <v>61</v>
      </c>
      <c r="F13" s="85" t="s">
        <v>74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87" customFormat="1" ht="60" customHeight="1">
      <c r="A14" s="91"/>
      <c r="B14" s="92"/>
      <c r="C14" s="93"/>
      <c r="D14" s="88"/>
      <c r="E14" s="92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87" customFormat="1" ht="60" customHeight="1">
      <c r="A15" s="91"/>
      <c r="B15" s="92"/>
      <c r="C15" s="93"/>
      <c r="D15" s="88"/>
      <c r="E15" s="92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87" customFormat="1" ht="20.25">
      <c r="A16" s="91"/>
      <c r="B16" s="92"/>
      <c r="C16" s="93"/>
      <c r="D16" s="88"/>
      <c r="E16" s="92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3" ht="23.25" customHeight="1">
      <c r="A17" s="148" t="s">
        <v>17</v>
      </c>
      <c r="B17" s="148"/>
      <c r="C17" s="148"/>
    </row>
    <row r="18" spans="1:3" ht="23.25" customHeight="1">
      <c r="A18" s="148" t="s">
        <v>19</v>
      </c>
      <c r="B18" s="148"/>
      <c r="C18" s="148"/>
    </row>
    <row r="19" spans="1:18" s="1" customFormat="1" ht="21.75" customHeight="1">
      <c r="A19" s="5"/>
      <c r="B19" s="5"/>
      <c r="C19" s="6"/>
      <c r="D19" s="7" t="s">
        <v>39</v>
      </c>
      <c r="E19" s="8" t="s">
        <v>42</v>
      </c>
      <c r="F19" s="6" t="s">
        <v>7</v>
      </c>
      <c r="G19" s="141" t="s">
        <v>137</v>
      </c>
      <c r="H19" s="142"/>
      <c r="I19" s="143"/>
      <c r="J19" s="141" t="s">
        <v>145</v>
      </c>
      <c r="K19" s="142"/>
      <c r="L19" s="142"/>
      <c r="M19" s="142"/>
      <c r="N19" s="142"/>
      <c r="O19" s="142"/>
      <c r="P19" s="142"/>
      <c r="Q19" s="142"/>
      <c r="R19" s="143"/>
    </row>
    <row r="20" spans="1:18" s="1" customFormat="1" ht="21.75" customHeight="1">
      <c r="A20" s="9" t="s">
        <v>37</v>
      </c>
      <c r="B20" s="9" t="s">
        <v>38</v>
      </c>
      <c r="C20" s="10" t="s">
        <v>58</v>
      </c>
      <c r="D20" s="11" t="s">
        <v>40</v>
      </c>
      <c r="E20" s="12" t="s">
        <v>8</v>
      </c>
      <c r="F20" s="9" t="s">
        <v>45</v>
      </c>
      <c r="G20" s="144"/>
      <c r="H20" s="145"/>
      <c r="I20" s="146"/>
      <c r="J20" s="144"/>
      <c r="K20" s="145"/>
      <c r="L20" s="145"/>
      <c r="M20" s="145"/>
      <c r="N20" s="145"/>
      <c r="O20" s="145"/>
      <c r="P20" s="145"/>
      <c r="Q20" s="145"/>
      <c r="R20" s="146"/>
    </row>
    <row r="21" spans="1:18" s="1" customFormat="1" ht="21.75" customHeight="1">
      <c r="A21" s="9"/>
      <c r="B21" s="9"/>
      <c r="C21" s="10" t="s">
        <v>59</v>
      </c>
      <c r="D21" s="11" t="s">
        <v>41</v>
      </c>
      <c r="E21" s="12"/>
      <c r="F21" s="9" t="s">
        <v>43</v>
      </c>
      <c r="G21" s="5" t="s">
        <v>46</v>
      </c>
      <c r="H21" s="6" t="s">
        <v>47</v>
      </c>
      <c r="I21" s="8" t="s">
        <v>48</v>
      </c>
      <c r="J21" s="6" t="s">
        <v>49</v>
      </c>
      <c r="K21" s="8" t="s">
        <v>50</v>
      </c>
      <c r="L21" s="6" t="s">
        <v>51</v>
      </c>
      <c r="M21" s="8" t="s">
        <v>52</v>
      </c>
      <c r="N21" s="6" t="s">
        <v>53</v>
      </c>
      <c r="O21" s="8" t="s">
        <v>54</v>
      </c>
      <c r="P21" s="6" t="s">
        <v>55</v>
      </c>
      <c r="Q21" s="8" t="s">
        <v>56</v>
      </c>
      <c r="R21" s="6" t="s">
        <v>57</v>
      </c>
    </row>
    <row r="22" spans="1:18" s="1" customFormat="1" ht="21.75" customHeight="1">
      <c r="A22" s="13"/>
      <c r="B22" s="13"/>
      <c r="C22" s="14"/>
      <c r="D22" s="15"/>
      <c r="E22" s="16"/>
      <c r="F22" s="13" t="s">
        <v>44</v>
      </c>
      <c r="G22" s="13"/>
      <c r="H22" s="14"/>
      <c r="I22" s="16"/>
      <c r="J22" s="14"/>
      <c r="K22" s="16"/>
      <c r="L22" s="14"/>
      <c r="M22" s="16"/>
      <c r="N22" s="14"/>
      <c r="O22" s="16"/>
      <c r="P22" s="14"/>
      <c r="Q22" s="16"/>
      <c r="R22" s="14"/>
    </row>
    <row r="23" spans="1:18" s="87" customFormat="1" ht="108" customHeight="1">
      <c r="A23" s="85">
        <v>3</v>
      </c>
      <c r="B23" s="86" t="s">
        <v>78</v>
      </c>
      <c r="C23" s="19" t="s">
        <v>82</v>
      </c>
      <c r="D23" s="136">
        <v>30000</v>
      </c>
      <c r="E23" s="86" t="s">
        <v>61</v>
      </c>
      <c r="F23" s="85" t="s">
        <v>74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87" customFormat="1" ht="108" customHeight="1">
      <c r="A24" s="85">
        <v>4</v>
      </c>
      <c r="B24" s="86" t="s">
        <v>79</v>
      </c>
      <c r="C24" s="19" t="s">
        <v>83</v>
      </c>
      <c r="D24" s="136">
        <v>20000</v>
      </c>
      <c r="E24" s="86" t="s">
        <v>61</v>
      </c>
      <c r="F24" s="85" t="s">
        <v>74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87" customFormat="1" ht="108" customHeight="1">
      <c r="A25" s="85">
        <v>5</v>
      </c>
      <c r="B25" s="86" t="s">
        <v>147</v>
      </c>
      <c r="C25" s="19" t="s">
        <v>148</v>
      </c>
      <c r="D25" s="136">
        <v>10000</v>
      </c>
      <c r="E25" s="86" t="s">
        <v>61</v>
      </c>
      <c r="F25" s="85" t="s">
        <v>74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6" s="114" customFormat="1" ht="20.25">
      <c r="A26" s="112"/>
      <c r="B26" s="92"/>
      <c r="C26" s="92"/>
      <c r="D26" s="113"/>
      <c r="F26" s="92"/>
    </row>
    <row r="27" spans="1:6" s="114" customFormat="1" ht="20.25">
      <c r="A27" s="112"/>
      <c r="B27" s="92"/>
      <c r="C27" s="92"/>
      <c r="D27" s="113"/>
      <c r="F27" s="92"/>
    </row>
    <row r="28" spans="1:6" s="114" customFormat="1" ht="20.25">
      <c r="A28" s="112"/>
      <c r="B28" s="92"/>
      <c r="C28" s="92"/>
      <c r="D28" s="113"/>
      <c r="F28" s="92"/>
    </row>
    <row r="29" spans="1:6" s="114" customFormat="1" ht="20.25">
      <c r="A29" s="112"/>
      <c r="B29" s="92"/>
      <c r="C29" s="92"/>
      <c r="D29" s="113"/>
      <c r="F29" s="92"/>
    </row>
    <row r="30" spans="1:6" s="114" customFormat="1" ht="20.25">
      <c r="A30" s="112"/>
      <c r="B30" s="92"/>
      <c r="C30" s="92"/>
      <c r="D30" s="113"/>
      <c r="F30" s="92"/>
    </row>
    <row r="31" spans="1:6" s="114" customFormat="1" ht="20.25">
      <c r="A31" s="112"/>
      <c r="B31" s="92"/>
      <c r="C31" s="92"/>
      <c r="D31" s="113"/>
      <c r="F31" s="92"/>
    </row>
    <row r="32" spans="1:4" s="116" customFormat="1" ht="23.25" customHeight="1">
      <c r="A32" s="149" t="s">
        <v>17</v>
      </c>
      <c r="B32" s="149"/>
      <c r="C32" s="149"/>
      <c r="D32" s="115"/>
    </row>
    <row r="33" spans="1:4" s="116" customFormat="1" ht="23.25" customHeight="1">
      <c r="A33" s="149" t="s">
        <v>20</v>
      </c>
      <c r="B33" s="149"/>
      <c r="C33" s="149"/>
      <c r="D33" s="115"/>
    </row>
    <row r="34" spans="1:18" s="1" customFormat="1" ht="21.75" customHeight="1">
      <c r="A34" s="94"/>
      <c r="B34" s="94"/>
      <c r="C34" s="95"/>
      <c r="D34" s="96" t="s">
        <v>39</v>
      </c>
      <c r="E34" s="97" t="s">
        <v>42</v>
      </c>
      <c r="F34" s="95" t="s">
        <v>7</v>
      </c>
      <c r="G34" s="150" t="s">
        <v>137</v>
      </c>
      <c r="H34" s="151"/>
      <c r="I34" s="152"/>
      <c r="J34" s="150" t="s">
        <v>145</v>
      </c>
      <c r="K34" s="151"/>
      <c r="L34" s="151"/>
      <c r="M34" s="151"/>
      <c r="N34" s="151"/>
      <c r="O34" s="151"/>
      <c r="P34" s="151"/>
      <c r="Q34" s="151"/>
      <c r="R34" s="152"/>
    </row>
    <row r="35" spans="1:18" s="1" customFormat="1" ht="21.75" customHeight="1">
      <c r="A35" s="98" t="s">
        <v>37</v>
      </c>
      <c r="B35" s="98" t="s">
        <v>38</v>
      </c>
      <c r="C35" s="99" t="s">
        <v>58</v>
      </c>
      <c r="D35" s="100" t="s">
        <v>40</v>
      </c>
      <c r="E35" s="101" t="s">
        <v>8</v>
      </c>
      <c r="F35" s="98" t="s">
        <v>45</v>
      </c>
      <c r="G35" s="153"/>
      <c r="H35" s="154"/>
      <c r="I35" s="155"/>
      <c r="J35" s="153"/>
      <c r="K35" s="154"/>
      <c r="L35" s="154"/>
      <c r="M35" s="154"/>
      <c r="N35" s="154"/>
      <c r="O35" s="154"/>
      <c r="P35" s="154"/>
      <c r="Q35" s="154"/>
      <c r="R35" s="155"/>
    </row>
    <row r="36" spans="1:18" s="1" customFormat="1" ht="21.75" customHeight="1">
      <c r="A36" s="98"/>
      <c r="B36" s="98"/>
      <c r="C36" s="99" t="s">
        <v>59</v>
      </c>
      <c r="D36" s="100" t="s">
        <v>41</v>
      </c>
      <c r="E36" s="101"/>
      <c r="F36" s="98" t="s">
        <v>43</v>
      </c>
      <c r="G36" s="94" t="s">
        <v>46</v>
      </c>
      <c r="H36" s="95" t="s">
        <v>47</v>
      </c>
      <c r="I36" s="97" t="s">
        <v>48</v>
      </c>
      <c r="J36" s="95" t="s">
        <v>49</v>
      </c>
      <c r="K36" s="97" t="s">
        <v>50</v>
      </c>
      <c r="L36" s="95" t="s">
        <v>51</v>
      </c>
      <c r="M36" s="97" t="s">
        <v>52</v>
      </c>
      <c r="N36" s="95" t="s">
        <v>53</v>
      </c>
      <c r="O36" s="97" t="s">
        <v>54</v>
      </c>
      <c r="P36" s="95" t="s">
        <v>55</v>
      </c>
      <c r="Q36" s="97" t="s">
        <v>56</v>
      </c>
      <c r="R36" s="95" t="s">
        <v>57</v>
      </c>
    </row>
    <row r="37" spans="1:18" s="1" customFormat="1" ht="21.75" customHeight="1">
      <c r="A37" s="102"/>
      <c r="B37" s="102"/>
      <c r="C37" s="103"/>
      <c r="D37" s="104"/>
      <c r="E37" s="105"/>
      <c r="F37" s="102" t="s">
        <v>44</v>
      </c>
      <c r="G37" s="102"/>
      <c r="H37" s="103"/>
      <c r="I37" s="105"/>
      <c r="J37" s="103"/>
      <c r="K37" s="105"/>
      <c r="L37" s="103"/>
      <c r="M37" s="105"/>
      <c r="N37" s="103"/>
      <c r="O37" s="105"/>
      <c r="P37" s="103"/>
      <c r="Q37" s="105"/>
      <c r="R37" s="103"/>
    </row>
    <row r="38" spans="1:18" s="87" customFormat="1" ht="90" customHeight="1">
      <c r="A38" s="85">
        <v>6</v>
      </c>
      <c r="B38" s="89" t="s">
        <v>84</v>
      </c>
      <c r="C38" s="19" t="s">
        <v>87</v>
      </c>
      <c r="D38" s="106">
        <v>10683600</v>
      </c>
      <c r="E38" s="86" t="s">
        <v>61</v>
      </c>
      <c r="F38" s="85" t="s">
        <v>74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s="87" customFormat="1" ht="90" customHeight="1">
      <c r="A39" s="85">
        <v>7</v>
      </c>
      <c r="B39" s="89" t="s">
        <v>85</v>
      </c>
      <c r="C39" s="19" t="s">
        <v>88</v>
      </c>
      <c r="D39" s="106">
        <v>2128800</v>
      </c>
      <c r="E39" s="86" t="s">
        <v>61</v>
      </c>
      <c r="F39" s="85" t="s">
        <v>74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s="87" customFormat="1" ht="90" customHeight="1">
      <c r="A40" s="85">
        <v>8</v>
      </c>
      <c r="B40" s="89" t="s">
        <v>86</v>
      </c>
      <c r="C40" s="19" t="s">
        <v>89</v>
      </c>
      <c r="D40" s="106">
        <v>24000</v>
      </c>
      <c r="E40" s="86" t="s">
        <v>61</v>
      </c>
      <c r="F40" s="85" t="s">
        <v>74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</sheetData>
  <sheetProtection/>
  <mergeCells count="16">
    <mergeCell ref="A32:C32"/>
    <mergeCell ref="A33:C33"/>
    <mergeCell ref="G34:I35"/>
    <mergeCell ref="J34:R35"/>
    <mergeCell ref="A17:C17"/>
    <mergeCell ref="A18:C18"/>
    <mergeCell ref="G19:I20"/>
    <mergeCell ref="J19:R20"/>
    <mergeCell ref="G8:I9"/>
    <mergeCell ref="J8:R9"/>
    <mergeCell ref="P1:R1"/>
    <mergeCell ref="A2:R2"/>
    <mergeCell ref="A3:R3"/>
    <mergeCell ref="A4:R4"/>
    <mergeCell ref="A6:C6"/>
    <mergeCell ref="A7:C7"/>
  </mergeCells>
  <printOptions/>
  <pageMargins left="0.35" right="0.36" top="0.67" bottom="0.45" header="0.3" footer="0.3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="70" zoomScaleNormal="70" zoomScaleSheetLayoutView="100" workbookViewId="0" topLeftCell="A1">
      <selection activeCell="U28" sqref="U28"/>
    </sheetView>
  </sheetViews>
  <sheetFormatPr defaultColWidth="9.140625" defaultRowHeight="23.25" customHeight="1"/>
  <cols>
    <col min="1" max="1" width="7.00390625" style="1" customWidth="1"/>
    <col min="2" max="2" width="29.421875" style="2" customWidth="1"/>
    <col min="3" max="3" width="26.7109375" style="2" customWidth="1"/>
    <col min="4" max="4" width="14.28125" style="126" bestFit="1" customWidth="1"/>
    <col min="5" max="5" width="13.8515625" style="2" customWidth="1"/>
    <col min="6" max="6" width="10.57421875" style="1" customWidth="1"/>
    <col min="7" max="18" width="4.7109375" style="2" customWidth="1"/>
    <col min="19" max="16384" width="9.140625" style="2" customWidth="1"/>
  </cols>
  <sheetData>
    <row r="1" spans="16:18" ht="23.25" customHeight="1">
      <c r="P1" s="156"/>
      <c r="Q1" s="156"/>
      <c r="R1" s="156"/>
    </row>
    <row r="2" spans="1:18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0.25" customHeight="1">
      <c r="A5" s="4"/>
      <c r="B5" s="4"/>
      <c r="C5" s="4"/>
      <c r="D5" s="127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" ht="23.25" customHeight="1">
      <c r="A6" s="148" t="s">
        <v>21</v>
      </c>
      <c r="B6" s="148"/>
      <c r="C6" s="148"/>
    </row>
    <row r="7" spans="1:3" ht="23.25" customHeight="1">
      <c r="A7" s="148" t="s">
        <v>22</v>
      </c>
      <c r="B7" s="148"/>
      <c r="C7" s="148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116" customFormat="1" ht="274.5" customHeight="1">
      <c r="A12" s="17">
        <v>1</v>
      </c>
      <c r="B12" s="89" t="s">
        <v>162</v>
      </c>
      <c r="C12" s="122" t="s">
        <v>163</v>
      </c>
      <c r="D12" s="138">
        <v>125000</v>
      </c>
      <c r="E12" s="123" t="s">
        <v>120</v>
      </c>
      <c r="F12" s="17" t="s">
        <v>35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1:18" s="116" customFormat="1" ht="253.5" customHeight="1">
      <c r="A13" s="125">
        <v>2</v>
      </c>
      <c r="B13" s="89" t="s">
        <v>164</v>
      </c>
      <c r="C13" s="122" t="s">
        <v>165</v>
      </c>
      <c r="D13" s="138">
        <v>100000</v>
      </c>
      <c r="E13" s="123" t="s">
        <v>119</v>
      </c>
      <c r="F13" s="17" t="s">
        <v>35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s="116" customFormat="1" ht="254.25" customHeight="1">
      <c r="A14" s="17">
        <v>3</v>
      </c>
      <c r="B14" s="89" t="s">
        <v>166</v>
      </c>
      <c r="C14" s="122" t="s">
        <v>167</v>
      </c>
      <c r="D14" s="138">
        <v>290000</v>
      </c>
      <c r="E14" s="123" t="s">
        <v>132</v>
      </c>
      <c r="F14" s="17" t="s">
        <v>35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s="116" customFormat="1" ht="258" customHeight="1">
      <c r="A15" s="125">
        <v>4</v>
      </c>
      <c r="B15" s="89" t="s">
        <v>168</v>
      </c>
      <c r="C15" s="122" t="s">
        <v>169</v>
      </c>
      <c r="D15" s="138">
        <v>500000</v>
      </c>
      <c r="E15" s="123" t="s">
        <v>133</v>
      </c>
      <c r="F15" s="17" t="s">
        <v>35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s="116" customFormat="1" ht="273.75" customHeight="1">
      <c r="A16" s="17">
        <v>5</v>
      </c>
      <c r="B16" s="89" t="s">
        <v>170</v>
      </c>
      <c r="C16" s="122" t="s">
        <v>171</v>
      </c>
      <c r="D16" s="138" t="s">
        <v>172</v>
      </c>
      <c r="E16" s="123" t="s">
        <v>195</v>
      </c>
      <c r="F16" s="17" t="s">
        <v>35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18" s="116" customFormat="1" ht="258.75" customHeight="1">
      <c r="A17" s="125">
        <v>6</v>
      </c>
      <c r="B17" s="89" t="s">
        <v>173</v>
      </c>
      <c r="C17" s="122" t="s">
        <v>174</v>
      </c>
      <c r="D17" s="138">
        <v>99000</v>
      </c>
      <c r="E17" s="123" t="s">
        <v>175</v>
      </c>
      <c r="F17" s="17" t="s">
        <v>35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18" s="116" customFormat="1" ht="231.75" customHeight="1">
      <c r="A18" s="17">
        <v>7</v>
      </c>
      <c r="B18" s="89" t="s">
        <v>176</v>
      </c>
      <c r="C18" s="122" t="s">
        <v>177</v>
      </c>
      <c r="D18" s="138">
        <v>522195</v>
      </c>
      <c r="E18" s="123" t="s">
        <v>121</v>
      </c>
      <c r="F18" s="17" t="s">
        <v>35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8" s="116" customFormat="1" ht="252" customHeight="1">
      <c r="A19" s="125">
        <v>8</v>
      </c>
      <c r="B19" s="89" t="s">
        <v>178</v>
      </c>
      <c r="C19" s="122" t="s">
        <v>179</v>
      </c>
      <c r="D19" s="138">
        <v>119000</v>
      </c>
      <c r="E19" s="123" t="s">
        <v>119</v>
      </c>
      <c r="F19" s="17" t="s">
        <v>35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</row>
    <row r="20" spans="1:18" s="116" customFormat="1" ht="346.5" customHeight="1">
      <c r="A20" s="17">
        <v>9</v>
      </c>
      <c r="B20" s="89" t="s">
        <v>180</v>
      </c>
      <c r="C20" s="122" t="s">
        <v>181</v>
      </c>
      <c r="D20" s="138">
        <v>380000</v>
      </c>
      <c r="E20" s="123" t="s">
        <v>123</v>
      </c>
      <c r="F20" s="17" t="s">
        <v>35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</row>
    <row r="21" spans="1:18" s="116" customFormat="1" ht="212.25" customHeight="1">
      <c r="A21" s="125">
        <v>10</v>
      </c>
      <c r="B21" s="89" t="s">
        <v>182</v>
      </c>
      <c r="C21" s="122" t="s">
        <v>183</v>
      </c>
      <c r="D21" s="138">
        <v>299000</v>
      </c>
      <c r="E21" s="123" t="s">
        <v>184</v>
      </c>
      <c r="F21" s="17" t="s">
        <v>35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18" s="116" customFormat="1" ht="202.5">
      <c r="A22" s="17">
        <v>11</v>
      </c>
      <c r="B22" s="89" t="s">
        <v>185</v>
      </c>
      <c r="C22" s="122" t="s">
        <v>186</v>
      </c>
      <c r="D22" s="138">
        <v>1399000</v>
      </c>
      <c r="E22" s="123" t="s">
        <v>122</v>
      </c>
      <c r="F22" s="17" t="s">
        <v>35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s="116" customFormat="1" ht="141.75">
      <c r="A23" s="17">
        <v>12</v>
      </c>
      <c r="B23" s="89" t="s">
        <v>187</v>
      </c>
      <c r="C23" s="122" t="s">
        <v>188</v>
      </c>
      <c r="D23" s="138">
        <v>250000</v>
      </c>
      <c r="E23" s="123" t="s">
        <v>119</v>
      </c>
      <c r="F23" s="17" t="s">
        <v>35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</row>
    <row r="24" spans="1:18" s="116" customFormat="1" ht="121.5">
      <c r="A24" s="17">
        <v>13</v>
      </c>
      <c r="B24" s="89" t="s">
        <v>189</v>
      </c>
      <c r="C24" s="122" t="s">
        <v>194</v>
      </c>
      <c r="D24" s="138">
        <v>187500</v>
      </c>
      <c r="E24" s="123" t="s">
        <v>196</v>
      </c>
      <c r="F24" s="17" t="s">
        <v>35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18" s="116" customFormat="1" ht="101.25">
      <c r="A25" s="17">
        <v>14</v>
      </c>
      <c r="B25" s="89" t="s">
        <v>190</v>
      </c>
      <c r="C25" s="122" t="s">
        <v>191</v>
      </c>
      <c r="D25" s="138">
        <v>225000</v>
      </c>
      <c r="E25" s="123" t="s">
        <v>136</v>
      </c>
      <c r="F25" s="17" t="s">
        <v>35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</row>
    <row r="26" spans="1:18" s="116" customFormat="1" ht="101.25">
      <c r="A26" s="17">
        <v>15</v>
      </c>
      <c r="B26" s="89" t="s">
        <v>192</v>
      </c>
      <c r="C26" s="122" t="s">
        <v>193</v>
      </c>
      <c r="D26" s="138">
        <v>225000</v>
      </c>
      <c r="E26" s="123" t="s">
        <v>136</v>
      </c>
      <c r="F26" s="17" t="s">
        <v>35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</row>
  </sheetData>
  <sheetProtection/>
  <mergeCells count="8">
    <mergeCell ref="P1:R1"/>
    <mergeCell ref="A2:R2"/>
    <mergeCell ref="A3:R3"/>
    <mergeCell ref="A7:C7"/>
    <mergeCell ref="G8:I9"/>
    <mergeCell ref="A4:R4"/>
    <mergeCell ref="A6:C6"/>
    <mergeCell ref="J8:R9"/>
  </mergeCells>
  <printOptions/>
  <pageMargins left="0.35433070866141736" right="0.35433070866141736" top="0.4330708661417323" bottom="0.4330708661417323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90" zoomScalePageLayoutView="0" workbookViewId="0" topLeftCell="A1">
      <selection activeCell="U26" sqref="U26"/>
    </sheetView>
  </sheetViews>
  <sheetFormatPr defaultColWidth="9.140625" defaultRowHeight="23.25" customHeight="1"/>
  <cols>
    <col min="1" max="1" width="7.00390625" style="1" customWidth="1"/>
    <col min="2" max="2" width="31.7109375" style="2" customWidth="1"/>
    <col min="3" max="3" width="29.140625" style="2" customWidth="1"/>
    <col min="4" max="4" width="10.8515625" style="3" customWidth="1"/>
    <col min="5" max="5" width="13.00390625" style="2" customWidth="1"/>
    <col min="6" max="6" width="10.57421875" style="1" customWidth="1"/>
    <col min="7" max="18" width="4.7109375" style="2" customWidth="1"/>
    <col min="19" max="16384" width="9.140625" style="2" customWidth="1"/>
  </cols>
  <sheetData>
    <row r="1" spans="16:18" ht="23.25" customHeight="1">
      <c r="P1" s="140"/>
      <c r="Q1" s="140"/>
      <c r="R1" s="140"/>
    </row>
    <row r="2" spans="1:18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0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" ht="23.25" customHeight="1">
      <c r="A6" s="148" t="s">
        <v>23</v>
      </c>
      <c r="B6" s="148"/>
      <c r="C6" s="148"/>
    </row>
    <row r="7" spans="1:3" ht="23.25" customHeight="1">
      <c r="A7" s="148" t="s">
        <v>24</v>
      </c>
      <c r="B7" s="148"/>
      <c r="C7" s="148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87" customFormat="1" ht="90" customHeight="1">
      <c r="A12" s="85">
        <v>1</v>
      </c>
      <c r="B12" s="89" t="s">
        <v>90</v>
      </c>
      <c r="C12" s="90" t="s">
        <v>93</v>
      </c>
      <c r="D12" s="137">
        <v>15000</v>
      </c>
      <c r="E12" s="86" t="s">
        <v>61</v>
      </c>
      <c r="F12" s="85" t="s">
        <v>74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87" customFormat="1" ht="149.25" customHeight="1">
      <c r="A13" s="85">
        <v>2</v>
      </c>
      <c r="B13" s="89" t="s">
        <v>149</v>
      </c>
      <c r="C13" s="90" t="s">
        <v>150</v>
      </c>
      <c r="D13" s="137">
        <v>20000</v>
      </c>
      <c r="E13" s="86" t="s">
        <v>94</v>
      </c>
      <c r="F13" s="85" t="s">
        <v>74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3" ht="23.25" customHeight="1">
      <c r="A14" s="135"/>
      <c r="B14" s="135"/>
      <c r="C14" s="135"/>
    </row>
    <row r="15" spans="1:3" ht="23.25" customHeight="1">
      <c r="A15" s="135"/>
      <c r="B15" s="135"/>
      <c r="C15" s="135"/>
    </row>
    <row r="16" spans="1:3" ht="23.25" customHeight="1">
      <c r="A16" s="135"/>
      <c r="B16" s="135"/>
      <c r="C16" s="135"/>
    </row>
    <row r="17" spans="1:3" ht="23.25" customHeight="1">
      <c r="A17" s="135"/>
      <c r="B17" s="135"/>
      <c r="C17" s="135"/>
    </row>
    <row r="18" spans="1:3" ht="23.25" customHeight="1">
      <c r="A18" s="135"/>
      <c r="B18" s="135"/>
      <c r="C18" s="135"/>
    </row>
    <row r="19" spans="1:3" ht="23.25" customHeight="1">
      <c r="A19" s="148" t="s">
        <v>23</v>
      </c>
      <c r="B19" s="148"/>
      <c r="C19" s="148"/>
    </row>
    <row r="20" spans="1:3" ht="23.25" customHeight="1">
      <c r="A20" s="148" t="s">
        <v>24</v>
      </c>
      <c r="B20" s="148"/>
      <c r="C20" s="148"/>
    </row>
    <row r="21" spans="1:18" s="1" customFormat="1" ht="21.75" customHeight="1">
      <c r="A21" s="94"/>
      <c r="B21" s="94"/>
      <c r="C21" s="95"/>
      <c r="D21" s="96" t="s">
        <v>39</v>
      </c>
      <c r="E21" s="97" t="s">
        <v>42</v>
      </c>
      <c r="F21" s="95" t="s">
        <v>7</v>
      </c>
      <c r="G21" s="150" t="s">
        <v>137</v>
      </c>
      <c r="H21" s="151"/>
      <c r="I21" s="152"/>
      <c r="J21" s="150" t="s">
        <v>145</v>
      </c>
      <c r="K21" s="151"/>
      <c r="L21" s="151"/>
      <c r="M21" s="151"/>
      <c r="N21" s="151"/>
      <c r="O21" s="151"/>
      <c r="P21" s="151"/>
      <c r="Q21" s="151"/>
      <c r="R21" s="152"/>
    </row>
    <row r="22" spans="1:18" s="1" customFormat="1" ht="21.75" customHeight="1">
      <c r="A22" s="98" t="s">
        <v>37</v>
      </c>
      <c r="B22" s="98" t="s">
        <v>38</v>
      </c>
      <c r="C22" s="99" t="s">
        <v>58</v>
      </c>
      <c r="D22" s="100" t="s">
        <v>40</v>
      </c>
      <c r="E22" s="101" t="s">
        <v>8</v>
      </c>
      <c r="F22" s="98" t="s">
        <v>45</v>
      </c>
      <c r="G22" s="153"/>
      <c r="H22" s="154"/>
      <c r="I22" s="155"/>
      <c r="J22" s="153"/>
      <c r="K22" s="154"/>
      <c r="L22" s="154"/>
      <c r="M22" s="154"/>
      <c r="N22" s="154"/>
      <c r="O22" s="154"/>
      <c r="P22" s="154"/>
      <c r="Q22" s="154"/>
      <c r="R22" s="155"/>
    </row>
    <row r="23" spans="1:18" s="1" customFormat="1" ht="21.75" customHeight="1">
      <c r="A23" s="98"/>
      <c r="B23" s="98"/>
      <c r="C23" s="99" t="s">
        <v>59</v>
      </c>
      <c r="D23" s="100" t="s">
        <v>41</v>
      </c>
      <c r="E23" s="101"/>
      <c r="F23" s="98" t="s">
        <v>43</v>
      </c>
      <c r="G23" s="94" t="s">
        <v>46</v>
      </c>
      <c r="H23" s="95" t="s">
        <v>47</v>
      </c>
      <c r="I23" s="97" t="s">
        <v>48</v>
      </c>
      <c r="J23" s="95" t="s">
        <v>49</v>
      </c>
      <c r="K23" s="97" t="s">
        <v>50</v>
      </c>
      <c r="L23" s="95" t="s">
        <v>51</v>
      </c>
      <c r="M23" s="97" t="s">
        <v>52</v>
      </c>
      <c r="N23" s="95" t="s">
        <v>53</v>
      </c>
      <c r="O23" s="97" t="s">
        <v>54</v>
      </c>
      <c r="P23" s="95" t="s">
        <v>55</v>
      </c>
      <c r="Q23" s="97" t="s">
        <v>56</v>
      </c>
      <c r="R23" s="95" t="s">
        <v>57</v>
      </c>
    </row>
    <row r="24" spans="1:18" s="1" customFormat="1" ht="21.75" customHeight="1">
      <c r="A24" s="102"/>
      <c r="B24" s="102"/>
      <c r="C24" s="103"/>
      <c r="D24" s="104"/>
      <c r="E24" s="105"/>
      <c r="F24" s="102" t="s">
        <v>44</v>
      </c>
      <c r="G24" s="102"/>
      <c r="H24" s="103"/>
      <c r="I24" s="105"/>
      <c r="J24" s="103"/>
      <c r="K24" s="105"/>
      <c r="L24" s="103"/>
      <c r="M24" s="105"/>
      <c r="N24" s="103"/>
      <c r="O24" s="105"/>
      <c r="P24" s="103"/>
      <c r="Q24" s="105"/>
      <c r="R24" s="103"/>
    </row>
    <row r="25" spans="1:18" s="87" customFormat="1" ht="90" customHeight="1">
      <c r="A25" s="121">
        <v>3</v>
      </c>
      <c r="B25" s="89" t="s">
        <v>62</v>
      </c>
      <c r="C25" s="90" t="s">
        <v>92</v>
      </c>
      <c r="D25" s="137">
        <v>10000</v>
      </c>
      <c r="E25" s="86" t="s">
        <v>61</v>
      </c>
      <c r="F25" s="85" t="s">
        <v>63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87" customFormat="1" ht="90" customHeight="1">
      <c r="A26" s="121">
        <v>4</v>
      </c>
      <c r="B26" s="89" t="s">
        <v>64</v>
      </c>
      <c r="C26" s="90" t="s">
        <v>91</v>
      </c>
      <c r="D26" s="137">
        <v>50000</v>
      </c>
      <c r="E26" s="86" t="s">
        <v>61</v>
      </c>
      <c r="F26" s="85" t="s">
        <v>63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</sheetData>
  <sheetProtection/>
  <mergeCells count="12">
    <mergeCell ref="J8:R9"/>
    <mergeCell ref="A19:C19"/>
    <mergeCell ref="P1:R1"/>
    <mergeCell ref="A2:R2"/>
    <mergeCell ref="A3:R3"/>
    <mergeCell ref="G8:I9"/>
    <mergeCell ref="G21:I22"/>
    <mergeCell ref="J21:R22"/>
    <mergeCell ref="A20:C20"/>
    <mergeCell ref="A4:R4"/>
    <mergeCell ref="A6:C6"/>
    <mergeCell ref="A7:C7"/>
  </mergeCells>
  <printOptions/>
  <pageMargins left="0.35" right="0.36" top="0.44" bottom="0.45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selection activeCell="X27" sqref="X27"/>
    </sheetView>
  </sheetViews>
  <sheetFormatPr defaultColWidth="9.140625" defaultRowHeight="23.25" customHeight="1"/>
  <cols>
    <col min="1" max="1" width="7.00390625" style="1" customWidth="1"/>
    <col min="2" max="3" width="31.00390625" style="2" customWidth="1"/>
    <col min="4" max="4" width="10.421875" style="3" bestFit="1" customWidth="1"/>
    <col min="5" max="5" width="12.57421875" style="2" customWidth="1"/>
    <col min="6" max="6" width="10.140625" style="1" customWidth="1"/>
    <col min="7" max="18" width="4.7109375" style="2" customWidth="1"/>
    <col min="19" max="16384" width="9.140625" style="2" customWidth="1"/>
  </cols>
  <sheetData>
    <row r="1" spans="16:18" ht="23.25" customHeight="1">
      <c r="P1" s="140"/>
      <c r="Q1" s="140"/>
      <c r="R1" s="140"/>
    </row>
    <row r="2" spans="1:18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0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" ht="23.25" customHeight="1">
      <c r="A6" s="148" t="s">
        <v>67</v>
      </c>
      <c r="B6" s="148"/>
      <c r="C6" s="148"/>
    </row>
    <row r="7" spans="1:3" ht="23.25" customHeight="1">
      <c r="A7" s="148" t="s">
        <v>26</v>
      </c>
      <c r="B7" s="148"/>
      <c r="C7" s="148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87" customFormat="1" ht="193.5" customHeight="1">
      <c r="A12" s="85">
        <v>1</v>
      </c>
      <c r="B12" s="89" t="s">
        <v>95</v>
      </c>
      <c r="C12" s="90" t="s">
        <v>97</v>
      </c>
      <c r="D12" s="137">
        <v>20000</v>
      </c>
      <c r="E12" s="86" t="s">
        <v>61</v>
      </c>
      <c r="F12" s="85" t="s">
        <v>74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87" customFormat="1" ht="109.5" customHeight="1">
      <c r="A13" s="85">
        <v>2</v>
      </c>
      <c r="B13" s="89" t="s">
        <v>65</v>
      </c>
      <c r="C13" s="90" t="s">
        <v>98</v>
      </c>
      <c r="D13" s="137">
        <v>90000</v>
      </c>
      <c r="E13" s="86" t="s">
        <v>61</v>
      </c>
      <c r="F13" s="85" t="s">
        <v>74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87" customFormat="1" ht="20.25">
      <c r="A14" s="91"/>
      <c r="B14" s="108"/>
      <c r="C14" s="109"/>
      <c r="D14" s="110"/>
      <c r="E14" s="92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87" customFormat="1" ht="20.25">
      <c r="A15" s="91"/>
      <c r="B15" s="108"/>
      <c r="C15" s="109"/>
      <c r="D15" s="110"/>
      <c r="E15" s="92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87" customFormat="1" ht="20.25">
      <c r="A16" s="91"/>
      <c r="B16" s="108"/>
      <c r="C16" s="109"/>
      <c r="D16" s="110"/>
      <c r="E16" s="92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s="87" customFormat="1" ht="20.25">
      <c r="A17" s="91"/>
      <c r="B17" s="108"/>
      <c r="C17" s="109"/>
      <c r="D17" s="110"/>
      <c r="E17" s="92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3" ht="23.25" customHeight="1">
      <c r="A18" s="148" t="s">
        <v>67</v>
      </c>
      <c r="B18" s="148"/>
      <c r="C18" s="148"/>
    </row>
    <row r="19" spans="1:3" ht="23.25" customHeight="1">
      <c r="A19" s="148" t="s">
        <v>26</v>
      </c>
      <c r="B19" s="148"/>
      <c r="C19" s="148"/>
    </row>
    <row r="20" spans="1:18" s="1" customFormat="1" ht="21.75" customHeight="1">
      <c r="A20" s="94"/>
      <c r="B20" s="94"/>
      <c r="C20" s="95"/>
      <c r="D20" s="96" t="s">
        <v>39</v>
      </c>
      <c r="E20" s="97" t="s">
        <v>42</v>
      </c>
      <c r="F20" s="95" t="s">
        <v>7</v>
      </c>
      <c r="G20" s="150" t="s">
        <v>137</v>
      </c>
      <c r="H20" s="151"/>
      <c r="I20" s="152"/>
      <c r="J20" s="150" t="s">
        <v>145</v>
      </c>
      <c r="K20" s="151"/>
      <c r="L20" s="151"/>
      <c r="M20" s="151"/>
      <c r="N20" s="151"/>
      <c r="O20" s="151"/>
      <c r="P20" s="151"/>
      <c r="Q20" s="151"/>
      <c r="R20" s="152"/>
    </row>
    <row r="21" spans="1:18" s="1" customFormat="1" ht="21.75" customHeight="1">
      <c r="A21" s="98" t="s">
        <v>37</v>
      </c>
      <c r="B21" s="98" t="s">
        <v>38</v>
      </c>
      <c r="C21" s="99" t="s">
        <v>58</v>
      </c>
      <c r="D21" s="100" t="s">
        <v>40</v>
      </c>
      <c r="E21" s="101" t="s">
        <v>8</v>
      </c>
      <c r="F21" s="98" t="s">
        <v>45</v>
      </c>
      <c r="G21" s="153"/>
      <c r="H21" s="154"/>
      <c r="I21" s="155"/>
      <c r="J21" s="153"/>
      <c r="K21" s="154"/>
      <c r="L21" s="154"/>
      <c r="M21" s="154"/>
      <c r="N21" s="154"/>
      <c r="O21" s="154"/>
      <c r="P21" s="154"/>
      <c r="Q21" s="154"/>
      <c r="R21" s="155"/>
    </row>
    <row r="22" spans="1:18" s="1" customFormat="1" ht="21.75" customHeight="1">
      <c r="A22" s="98"/>
      <c r="B22" s="98"/>
      <c r="C22" s="99" t="s">
        <v>59</v>
      </c>
      <c r="D22" s="100" t="s">
        <v>41</v>
      </c>
      <c r="E22" s="101"/>
      <c r="F22" s="98" t="s">
        <v>43</v>
      </c>
      <c r="G22" s="94" t="s">
        <v>46</v>
      </c>
      <c r="H22" s="95" t="s">
        <v>47</v>
      </c>
      <c r="I22" s="97" t="s">
        <v>48</v>
      </c>
      <c r="J22" s="95" t="s">
        <v>49</v>
      </c>
      <c r="K22" s="97" t="s">
        <v>50</v>
      </c>
      <c r="L22" s="95" t="s">
        <v>51</v>
      </c>
      <c r="M22" s="97" t="s">
        <v>52</v>
      </c>
      <c r="N22" s="95" t="s">
        <v>53</v>
      </c>
      <c r="O22" s="97" t="s">
        <v>54</v>
      </c>
      <c r="P22" s="95" t="s">
        <v>55</v>
      </c>
      <c r="Q22" s="97" t="s">
        <v>56</v>
      </c>
      <c r="R22" s="95" t="s">
        <v>57</v>
      </c>
    </row>
    <row r="23" spans="1:18" s="1" customFormat="1" ht="21.75" customHeight="1">
      <c r="A23" s="102"/>
      <c r="B23" s="102"/>
      <c r="C23" s="103"/>
      <c r="D23" s="104"/>
      <c r="E23" s="105"/>
      <c r="F23" s="102" t="s">
        <v>44</v>
      </c>
      <c r="G23" s="102"/>
      <c r="H23" s="103"/>
      <c r="I23" s="105"/>
      <c r="J23" s="103"/>
      <c r="K23" s="105"/>
      <c r="L23" s="103"/>
      <c r="M23" s="105"/>
      <c r="N23" s="103"/>
      <c r="O23" s="105"/>
      <c r="P23" s="103"/>
      <c r="Q23" s="105"/>
      <c r="R23" s="103"/>
    </row>
    <row r="24" spans="1:18" s="87" customFormat="1" ht="92.25" customHeight="1">
      <c r="A24" s="85">
        <v>3</v>
      </c>
      <c r="B24" s="89" t="s">
        <v>66</v>
      </c>
      <c r="C24" s="90" t="s">
        <v>99</v>
      </c>
      <c r="D24" s="137">
        <v>50000</v>
      </c>
      <c r="E24" s="86" t="s">
        <v>61</v>
      </c>
      <c r="F24" s="85" t="s">
        <v>74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87" customFormat="1" ht="99.75" customHeight="1">
      <c r="A25" s="85">
        <v>4</v>
      </c>
      <c r="B25" s="89" t="s">
        <v>96</v>
      </c>
      <c r="C25" s="90" t="s">
        <v>100</v>
      </c>
      <c r="D25" s="137">
        <v>240000</v>
      </c>
      <c r="E25" s="86" t="s">
        <v>61</v>
      </c>
      <c r="F25" s="85" t="s">
        <v>74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87" customFormat="1" ht="69.75" customHeight="1">
      <c r="A26" s="85">
        <v>5</v>
      </c>
      <c r="B26" s="89" t="s">
        <v>109</v>
      </c>
      <c r="C26" s="90" t="s">
        <v>151</v>
      </c>
      <c r="D26" s="137">
        <v>20000</v>
      </c>
      <c r="E26" s="86" t="s">
        <v>61</v>
      </c>
      <c r="F26" s="85" t="s">
        <v>74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9" ht="23.25" customHeight="1">
      <c r="C29" s="133"/>
    </row>
  </sheetData>
  <sheetProtection/>
  <mergeCells count="12">
    <mergeCell ref="J20:R21"/>
    <mergeCell ref="P1:R1"/>
    <mergeCell ref="J8:R9"/>
    <mergeCell ref="A2:R2"/>
    <mergeCell ref="A3:R3"/>
    <mergeCell ref="A4:R4"/>
    <mergeCell ref="A18:C18"/>
    <mergeCell ref="A6:C6"/>
    <mergeCell ref="A7:C7"/>
    <mergeCell ref="G8:I9"/>
    <mergeCell ref="A19:C19"/>
    <mergeCell ref="G20:I21"/>
  </mergeCells>
  <printOptions/>
  <pageMargins left="0.35" right="0.36" top="0.34" bottom="0.17" header="0.23" footer="0.17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="90" zoomScaleNormal="90" zoomScaleSheetLayoutView="100" zoomScalePageLayoutView="0" workbookViewId="0" topLeftCell="A1">
      <selection activeCell="U21" sqref="U21"/>
    </sheetView>
  </sheetViews>
  <sheetFormatPr defaultColWidth="9.140625" defaultRowHeight="23.25" customHeight="1"/>
  <cols>
    <col min="1" max="1" width="6.140625" style="1" bestFit="1" customWidth="1"/>
    <col min="2" max="2" width="28.28125" style="2" customWidth="1"/>
    <col min="3" max="3" width="28.57421875" style="2" customWidth="1"/>
    <col min="4" max="4" width="12.28125" style="3" bestFit="1" customWidth="1"/>
    <col min="5" max="5" width="14.00390625" style="2" customWidth="1"/>
    <col min="6" max="6" width="10.140625" style="1" customWidth="1"/>
    <col min="7" max="18" width="4.7109375" style="2" customWidth="1"/>
    <col min="19" max="16384" width="9.140625" style="2" customWidth="1"/>
  </cols>
  <sheetData>
    <row r="1" spans="16:18" ht="23.25" customHeight="1">
      <c r="P1" s="140"/>
      <c r="Q1" s="140"/>
      <c r="R1" s="140"/>
    </row>
    <row r="2" spans="1:18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0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" ht="23.25" customHeight="1">
      <c r="A6" s="148" t="s">
        <v>27</v>
      </c>
      <c r="B6" s="148"/>
      <c r="C6" s="148"/>
    </row>
    <row r="7" spans="1:3" ht="23.25" customHeight="1">
      <c r="A7" s="148" t="s">
        <v>28</v>
      </c>
      <c r="B7" s="148"/>
      <c r="C7" s="148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87" customFormat="1" ht="114.75" customHeight="1">
      <c r="A12" s="85">
        <v>1</v>
      </c>
      <c r="B12" s="89" t="s">
        <v>68</v>
      </c>
      <c r="C12" s="90" t="s">
        <v>103</v>
      </c>
      <c r="D12" s="138">
        <v>10000</v>
      </c>
      <c r="E12" s="86" t="s">
        <v>130</v>
      </c>
      <c r="F12" s="85" t="s">
        <v>60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87" customFormat="1" ht="111.75" customHeight="1">
      <c r="A13" s="85">
        <v>2</v>
      </c>
      <c r="B13" s="89" t="s">
        <v>69</v>
      </c>
      <c r="C13" s="90" t="s">
        <v>128</v>
      </c>
      <c r="D13" s="138">
        <v>10000</v>
      </c>
      <c r="E13" s="86" t="s">
        <v>108</v>
      </c>
      <c r="F13" s="85" t="s">
        <v>60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87" customFormat="1" ht="60.75">
      <c r="A14" s="85">
        <v>3</v>
      </c>
      <c r="B14" s="89" t="s">
        <v>152</v>
      </c>
      <c r="C14" s="90" t="s">
        <v>153</v>
      </c>
      <c r="D14" s="138">
        <v>10000</v>
      </c>
      <c r="E14" s="86" t="s">
        <v>61</v>
      </c>
      <c r="F14" s="85" t="s">
        <v>60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s="87" customFormat="1" ht="82.5" customHeight="1">
      <c r="A15" s="85">
        <v>4</v>
      </c>
      <c r="B15" s="89" t="s">
        <v>101</v>
      </c>
      <c r="C15" s="90" t="s">
        <v>129</v>
      </c>
      <c r="D15" s="138">
        <v>417725</v>
      </c>
      <c r="E15" s="86" t="s">
        <v>61</v>
      </c>
      <c r="F15" s="85" t="s">
        <v>60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s="87" customFormat="1" ht="91.5" customHeight="1">
      <c r="A16" s="85">
        <v>5</v>
      </c>
      <c r="B16" s="89" t="s">
        <v>107</v>
      </c>
      <c r="C16" s="90" t="s">
        <v>104</v>
      </c>
      <c r="D16" s="138">
        <v>674358</v>
      </c>
      <c r="E16" s="86" t="s">
        <v>61</v>
      </c>
      <c r="F16" s="85" t="s">
        <v>60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s="87" customFormat="1" ht="132" customHeight="1">
      <c r="A17" s="85">
        <v>6</v>
      </c>
      <c r="B17" s="89" t="s">
        <v>102</v>
      </c>
      <c r="C17" s="90" t="s">
        <v>105</v>
      </c>
      <c r="D17" s="138">
        <v>1486000</v>
      </c>
      <c r="E17" s="86" t="s">
        <v>106</v>
      </c>
      <c r="F17" s="85" t="s">
        <v>60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s="87" customFormat="1" ht="40.5">
      <c r="A18" s="85">
        <v>7</v>
      </c>
      <c r="B18" s="89" t="s">
        <v>154</v>
      </c>
      <c r="C18" s="90" t="s">
        <v>155</v>
      </c>
      <c r="D18" s="138">
        <v>10000</v>
      </c>
      <c r="E18" s="86" t="s">
        <v>61</v>
      </c>
      <c r="F18" s="85" t="s">
        <v>60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6" s="119" customFormat="1" ht="23.25" customHeight="1">
      <c r="A19" s="118"/>
      <c r="D19" s="120"/>
      <c r="F19" s="118"/>
    </row>
    <row r="20" spans="1:6" s="119" customFormat="1" ht="23.25" customHeight="1">
      <c r="A20" s="118"/>
      <c r="D20" s="120"/>
      <c r="F20" s="118"/>
    </row>
    <row r="21" spans="1:6" s="119" customFormat="1" ht="23.25" customHeight="1">
      <c r="A21" s="118"/>
      <c r="D21" s="120"/>
      <c r="F21" s="118"/>
    </row>
    <row r="22" spans="1:6" s="119" customFormat="1" ht="23.25" customHeight="1">
      <c r="A22" s="118"/>
      <c r="D22" s="120"/>
      <c r="F22" s="118"/>
    </row>
    <row r="23" spans="1:6" s="119" customFormat="1" ht="23.25" customHeight="1">
      <c r="A23" s="118"/>
      <c r="D23" s="120"/>
      <c r="F23" s="118"/>
    </row>
    <row r="24" spans="1:6" s="119" customFormat="1" ht="23.25" customHeight="1">
      <c r="A24" s="118"/>
      <c r="D24" s="120"/>
      <c r="F24" s="118"/>
    </row>
    <row r="25" spans="1:6" s="119" customFormat="1" ht="23.25" customHeight="1">
      <c r="A25" s="118"/>
      <c r="D25" s="120"/>
      <c r="F25" s="118"/>
    </row>
    <row r="26" spans="1:6" s="119" customFormat="1" ht="23.25" customHeight="1">
      <c r="A26" s="118"/>
      <c r="D26" s="120"/>
      <c r="F26" s="118"/>
    </row>
    <row r="27" spans="1:6" s="119" customFormat="1" ht="23.25" customHeight="1">
      <c r="A27" s="118"/>
      <c r="D27" s="120"/>
      <c r="F27" s="118"/>
    </row>
    <row r="28" spans="1:6" s="119" customFormat="1" ht="23.25" customHeight="1">
      <c r="A28" s="118"/>
      <c r="D28" s="120"/>
      <c r="F28" s="118"/>
    </row>
    <row r="29" spans="1:6" s="119" customFormat="1" ht="23.25" customHeight="1">
      <c r="A29" s="118"/>
      <c r="D29" s="120"/>
      <c r="F29" s="118"/>
    </row>
    <row r="30" spans="1:6" s="119" customFormat="1" ht="23.25" customHeight="1">
      <c r="A30" s="118"/>
      <c r="D30" s="120"/>
      <c r="F30" s="118"/>
    </row>
    <row r="31" spans="1:6" s="119" customFormat="1" ht="23.25" customHeight="1">
      <c r="A31" s="118"/>
      <c r="D31" s="120"/>
      <c r="F31" s="118"/>
    </row>
    <row r="32" spans="1:6" s="119" customFormat="1" ht="23.25" customHeight="1">
      <c r="A32" s="118"/>
      <c r="D32" s="120"/>
      <c r="F32" s="118"/>
    </row>
  </sheetData>
  <sheetProtection/>
  <mergeCells count="8">
    <mergeCell ref="P1:R1"/>
    <mergeCell ref="G8:I9"/>
    <mergeCell ref="J8:R9"/>
    <mergeCell ref="A2:R2"/>
    <mergeCell ref="A3:R3"/>
    <mergeCell ref="A4:R4"/>
    <mergeCell ref="A6:C6"/>
    <mergeCell ref="A7:C7"/>
  </mergeCells>
  <printOptions/>
  <pageMargins left="0.5905511811023623" right="0.2362204724409449" top="0.4330708661417323" bottom="0.4330708661417323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zoomScale="90" zoomScaleNormal="90" zoomScaleSheetLayoutView="100" workbookViewId="0" topLeftCell="A1">
      <selection activeCell="T14" sqref="T14"/>
    </sheetView>
  </sheetViews>
  <sheetFormatPr defaultColWidth="9.140625" defaultRowHeight="23.25" customHeight="1"/>
  <cols>
    <col min="1" max="1" width="7.00390625" style="1" customWidth="1"/>
    <col min="2" max="3" width="31.421875" style="2" customWidth="1"/>
    <col min="4" max="4" width="9.28125" style="3" customWidth="1"/>
    <col min="5" max="5" width="12.8515625" style="2" customWidth="1"/>
    <col min="6" max="6" width="10.140625" style="1" customWidth="1"/>
    <col min="7" max="18" width="4.7109375" style="2" customWidth="1"/>
    <col min="19" max="16384" width="9.140625" style="2" customWidth="1"/>
  </cols>
  <sheetData>
    <row r="1" spans="16:18" ht="23.25" customHeight="1">
      <c r="P1" s="140"/>
      <c r="Q1" s="140"/>
      <c r="R1" s="140"/>
    </row>
    <row r="2" spans="1:18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0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" ht="23.25" customHeight="1">
      <c r="A6" s="148" t="s">
        <v>70</v>
      </c>
      <c r="B6" s="148"/>
      <c r="C6" s="148"/>
    </row>
    <row r="7" spans="1:3" ht="23.25" customHeight="1">
      <c r="A7" s="148" t="s">
        <v>156</v>
      </c>
      <c r="B7" s="148"/>
      <c r="C7" s="148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87" customFormat="1" ht="99.75" customHeight="1">
      <c r="A12" s="85">
        <v>1</v>
      </c>
      <c r="B12" s="89" t="s">
        <v>110</v>
      </c>
      <c r="C12" s="90" t="s">
        <v>157</v>
      </c>
      <c r="D12" s="107">
        <v>10000</v>
      </c>
      <c r="E12" s="86" t="s">
        <v>61</v>
      </c>
      <c r="F12" s="85" t="s">
        <v>74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</sheetData>
  <sheetProtection/>
  <mergeCells count="8">
    <mergeCell ref="A7:C7"/>
    <mergeCell ref="G8:I9"/>
    <mergeCell ref="J8:R9"/>
    <mergeCell ref="P1:R1"/>
    <mergeCell ref="A2:R2"/>
    <mergeCell ref="A3:R3"/>
    <mergeCell ref="A4:R4"/>
    <mergeCell ref="A6:C6"/>
  </mergeCells>
  <printOptions/>
  <pageMargins left="0.35" right="0.36" top="0.44" bottom="0.4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80" zoomScalePageLayoutView="0" workbookViewId="0" topLeftCell="A1">
      <selection activeCell="V26" sqref="V26"/>
    </sheetView>
  </sheetViews>
  <sheetFormatPr defaultColWidth="9.140625" defaultRowHeight="23.25" customHeight="1"/>
  <cols>
    <col min="1" max="1" width="7.00390625" style="1" customWidth="1"/>
    <col min="2" max="2" width="29.00390625" style="2" customWidth="1"/>
    <col min="3" max="3" width="29.7109375" style="2" customWidth="1"/>
    <col min="4" max="4" width="9.28125" style="3" customWidth="1"/>
    <col min="5" max="5" width="13.57421875" style="2" customWidth="1"/>
    <col min="6" max="6" width="10.140625" style="1" customWidth="1"/>
    <col min="7" max="18" width="4.7109375" style="2" customWidth="1"/>
    <col min="19" max="16384" width="9.140625" style="2" customWidth="1"/>
  </cols>
  <sheetData>
    <row r="1" spans="16:18" ht="23.25" customHeight="1">
      <c r="P1" s="140"/>
      <c r="Q1" s="140"/>
      <c r="R1" s="140"/>
    </row>
    <row r="2" spans="1:18" ht="23.2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3.2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23.2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5" ht="20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" ht="23.25" customHeight="1">
      <c r="A6" s="148" t="s">
        <v>71</v>
      </c>
      <c r="B6" s="148"/>
      <c r="C6" s="148"/>
    </row>
    <row r="7" spans="1:3" ht="23.25" customHeight="1">
      <c r="A7" s="148" t="s">
        <v>31</v>
      </c>
      <c r="B7" s="148"/>
      <c r="C7" s="148"/>
    </row>
    <row r="8" spans="1:18" s="1" customFormat="1" ht="21.75" customHeight="1">
      <c r="A8" s="5"/>
      <c r="B8" s="5"/>
      <c r="C8" s="6"/>
      <c r="D8" s="7" t="s">
        <v>39</v>
      </c>
      <c r="E8" s="8" t="s">
        <v>42</v>
      </c>
      <c r="F8" s="6" t="s">
        <v>7</v>
      </c>
      <c r="G8" s="141" t="s">
        <v>137</v>
      </c>
      <c r="H8" s="142"/>
      <c r="I8" s="143"/>
      <c r="J8" s="141" t="s">
        <v>145</v>
      </c>
      <c r="K8" s="142"/>
      <c r="L8" s="142"/>
      <c r="M8" s="142"/>
      <c r="N8" s="142"/>
      <c r="O8" s="142"/>
      <c r="P8" s="142"/>
      <c r="Q8" s="142"/>
      <c r="R8" s="143"/>
    </row>
    <row r="9" spans="1:18" s="1" customFormat="1" ht="21.75" customHeight="1">
      <c r="A9" s="9" t="s">
        <v>37</v>
      </c>
      <c r="B9" s="9" t="s">
        <v>38</v>
      </c>
      <c r="C9" s="10" t="s">
        <v>58</v>
      </c>
      <c r="D9" s="11" t="s">
        <v>40</v>
      </c>
      <c r="E9" s="12" t="s">
        <v>8</v>
      </c>
      <c r="F9" s="9" t="s">
        <v>45</v>
      </c>
      <c r="G9" s="144"/>
      <c r="H9" s="145"/>
      <c r="I9" s="146"/>
      <c r="J9" s="144"/>
      <c r="K9" s="145"/>
      <c r="L9" s="145"/>
      <c r="M9" s="145"/>
      <c r="N9" s="145"/>
      <c r="O9" s="145"/>
      <c r="P9" s="145"/>
      <c r="Q9" s="145"/>
      <c r="R9" s="146"/>
    </row>
    <row r="10" spans="1:18" s="1" customFormat="1" ht="21.75" customHeight="1">
      <c r="A10" s="9"/>
      <c r="B10" s="9"/>
      <c r="C10" s="10" t="s">
        <v>59</v>
      </c>
      <c r="D10" s="11" t="s">
        <v>41</v>
      </c>
      <c r="E10" s="12"/>
      <c r="F10" s="9" t="s">
        <v>43</v>
      </c>
      <c r="G10" s="5" t="s">
        <v>46</v>
      </c>
      <c r="H10" s="6" t="s">
        <v>47</v>
      </c>
      <c r="I10" s="8" t="s">
        <v>48</v>
      </c>
      <c r="J10" s="6" t="s">
        <v>49</v>
      </c>
      <c r="K10" s="8" t="s">
        <v>50</v>
      </c>
      <c r="L10" s="6" t="s">
        <v>51</v>
      </c>
      <c r="M10" s="8" t="s">
        <v>52</v>
      </c>
      <c r="N10" s="6" t="s">
        <v>53</v>
      </c>
      <c r="O10" s="8" t="s">
        <v>54</v>
      </c>
      <c r="P10" s="6" t="s">
        <v>55</v>
      </c>
      <c r="Q10" s="8" t="s">
        <v>56</v>
      </c>
      <c r="R10" s="6" t="s">
        <v>57</v>
      </c>
    </row>
    <row r="11" spans="1:18" s="1" customFormat="1" ht="21.75" customHeight="1">
      <c r="A11" s="13"/>
      <c r="B11" s="13"/>
      <c r="C11" s="14"/>
      <c r="D11" s="15"/>
      <c r="E11" s="16"/>
      <c r="F11" s="13" t="s">
        <v>44</v>
      </c>
      <c r="G11" s="13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</row>
    <row r="12" spans="1:18" s="87" customFormat="1" ht="87" customHeight="1">
      <c r="A12" s="85">
        <v>1</v>
      </c>
      <c r="B12" s="89" t="s">
        <v>112</v>
      </c>
      <c r="C12" s="90" t="s">
        <v>113</v>
      </c>
      <c r="D12" s="137">
        <v>15000</v>
      </c>
      <c r="E12" s="86" t="s">
        <v>111</v>
      </c>
      <c r="F12" s="85" t="s">
        <v>60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87" customFormat="1" ht="87.75" customHeight="1">
      <c r="A13" s="85">
        <v>2</v>
      </c>
      <c r="B13" s="89" t="s">
        <v>138</v>
      </c>
      <c r="C13" s="90" t="s">
        <v>139</v>
      </c>
      <c r="D13" s="137">
        <v>50000</v>
      </c>
      <c r="E13" s="86" t="s">
        <v>140</v>
      </c>
      <c r="F13" s="85" t="s">
        <v>60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87" customFormat="1" ht="87" customHeight="1">
      <c r="A14" s="85">
        <v>3</v>
      </c>
      <c r="B14" s="89" t="s">
        <v>141</v>
      </c>
      <c r="C14" s="90" t="s">
        <v>142</v>
      </c>
      <c r="D14" s="137">
        <v>50000</v>
      </c>
      <c r="E14" s="86" t="s">
        <v>140</v>
      </c>
      <c r="F14" s="85" t="s">
        <v>60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9" spans="1:3" ht="23.25" customHeight="1">
      <c r="A19" s="148" t="s">
        <v>71</v>
      </c>
      <c r="B19" s="148"/>
      <c r="C19" s="148"/>
    </row>
    <row r="20" spans="1:3" ht="23.25" customHeight="1">
      <c r="A20" s="148" t="s">
        <v>31</v>
      </c>
      <c r="B20" s="148"/>
      <c r="C20" s="148"/>
    </row>
    <row r="21" spans="1:18" s="1" customFormat="1" ht="21.75" customHeight="1">
      <c r="A21" s="5"/>
      <c r="B21" s="5"/>
      <c r="C21" s="6"/>
      <c r="D21" s="7" t="s">
        <v>39</v>
      </c>
      <c r="E21" s="8" t="s">
        <v>42</v>
      </c>
      <c r="F21" s="6" t="s">
        <v>7</v>
      </c>
      <c r="G21" s="141" t="s">
        <v>137</v>
      </c>
      <c r="H21" s="142"/>
      <c r="I21" s="143"/>
      <c r="J21" s="141" t="s">
        <v>145</v>
      </c>
      <c r="K21" s="142"/>
      <c r="L21" s="142"/>
      <c r="M21" s="142"/>
      <c r="N21" s="142"/>
      <c r="O21" s="142"/>
      <c r="P21" s="142"/>
      <c r="Q21" s="142"/>
      <c r="R21" s="143"/>
    </row>
    <row r="22" spans="1:18" s="1" customFormat="1" ht="21.75" customHeight="1">
      <c r="A22" s="9" t="s">
        <v>37</v>
      </c>
      <c r="B22" s="9" t="s">
        <v>38</v>
      </c>
      <c r="C22" s="10" t="s">
        <v>58</v>
      </c>
      <c r="D22" s="11" t="s">
        <v>40</v>
      </c>
      <c r="E22" s="12" t="s">
        <v>8</v>
      </c>
      <c r="F22" s="9" t="s">
        <v>45</v>
      </c>
      <c r="G22" s="144"/>
      <c r="H22" s="145"/>
      <c r="I22" s="146"/>
      <c r="J22" s="144"/>
      <c r="K22" s="145"/>
      <c r="L22" s="145"/>
      <c r="M22" s="145"/>
      <c r="N22" s="145"/>
      <c r="O22" s="145"/>
      <c r="P22" s="145"/>
      <c r="Q22" s="145"/>
      <c r="R22" s="146"/>
    </row>
    <row r="23" spans="1:18" s="1" customFormat="1" ht="21.75" customHeight="1">
      <c r="A23" s="9"/>
      <c r="B23" s="9"/>
      <c r="C23" s="10" t="s">
        <v>59</v>
      </c>
      <c r="D23" s="11" t="s">
        <v>41</v>
      </c>
      <c r="E23" s="12"/>
      <c r="F23" s="9" t="s">
        <v>43</v>
      </c>
      <c r="G23" s="5" t="s">
        <v>46</v>
      </c>
      <c r="H23" s="6" t="s">
        <v>47</v>
      </c>
      <c r="I23" s="8" t="s">
        <v>48</v>
      </c>
      <c r="J23" s="6" t="s">
        <v>49</v>
      </c>
      <c r="K23" s="8" t="s">
        <v>50</v>
      </c>
      <c r="L23" s="6" t="s">
        <v>51</v>
      </c>
      <c r="M23" s="8" t="s">
        <v>52</v>
      </c>
      <c r="N23" s="6" t="s">
        <v>53</v>
      </c>
      <c r="O23" s="8" t="s">
        <v>54</v>
      </c>
      <c r="P23" s="6" t="s">
        <v>55</v>
      </c>
      <c r="Q23" s="8" t="s">
        <v>56</v>
      </c>
      <c r="R23" s="6" t="s">
        <v>57</v>
      </c>
    </row>
    <row r="24" spans="1:18" s="1" customFormat="1" ht="21.75" customHeight="1">
      <c r="A24" s="13"/>
      <c r="B24" s="13"/>
      <c r="C24" s="14"/>
      <c r="D24" s="15"/>
      <c r="E24" s="16"/>
      <c r="F24" s="13" t="s">
        <v>44</v>
      </c>
      <c r="G24" s="13"/>
      <c r="H24" s="14"/>
      <c r="I24" s="16"/>
      <c r="J24" s="14"/>
      <c r="K24" s="16"/>
      <c r="L24" s="14"/>
      <c r="M24" s="16"/>
      <c r="N24" s="14"/>
      <c r="O24" s="16"/>
      <c r="P24" s="14"/>
      <c r="Q24" s="16"/>
      <c r="R24" s="14"/>
    </row>
    <row r="25" spans="1:18" s="87" customFormat="1" ht="87" customHeight="1">
      <c r="A25" s="85">
        <v>4</v>
      </c>
      <c r="B25" s="89" t="s">
        <v>158</v>
      </c>
      <c r="C25" s="90" t="s">
        <v>159</v>
      </c>
      <c r="D25" s="137">
        <v>20000</v>
      </c>
      <c r="E25" s="86" t="s">
        <v>140</v>
      </c>
      <c r="F25" s="85" t="s">
        <v>60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87" customFormat="1" ht="87.75" customHeight="1">
      <c r="A26" s="85">
        <v>5</v>
      </c>
      <c r="B26" s="89" t="s">
        <v>160</v>
      </c>
      <c r="C26" s="90" t="s">
        <v>161</v>
      </c>
      <c r="D26" s="137">
        <v>50000</v>
      </c>
      <c r="E26" s="86" t="s">
        <v>140</v>
      </c>
      <c r="F26" s="85" t="s">
        <v>60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</sheetData>
  <sheetProtection/>
  <mergeCells count="12">
    <mergeCell ref="A19:C19"/>
    <mergeCell ref="A20:C20"/>
    <mergeCell ref="G21:I22"/>
    <mergeCell ref="J21:R22"/>
    <mergeCell ref="P1:R1"/>
    <mergeCell ref="G8:I9"/>
    <mergeCell ref="J8:R9"/>
    <mergeCell ref="A2:R2"/>
    <mergeCell ref="A3:R3"/>
    <mergeCell ref="A4:R4"/>
    <mergeCell ref="A6:C6"/>
    <mergeCell ref="A7:C7"/>
  </mergeCells>
  <printOptions/>
  <pageMargins left="0.35" right="0.36" top="0.44" bottom="0.4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</dc:creator>
  <cp:keywords/>
  <dc:description/>
  <cp:lastModifiedBy>admin</cp:lastModifiedBy>
  <cp:lastPrinted>2024-01-08T02:47:52Z</cp:lastPrinted>
  <dcterms:created xsi:type="dcterms:W3CDTF">2010-08-09T09:10:47Z</dcterms:created>
  <dcterms:modified xsi:type="dcterms:W3CDTF">2024-01-08T03:40:41Z</dcterms:modified>
  <cp:category/>
  <cp:version/>
  <cp:contentType/>
  <cp:contentStatus/>
</cp:coreProperties>
</file>